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604" activeTab="4"/>
  </bookViews>
  <sheets>
    <sheet name="ΠΕ02" sheetId="1" r:id="rId1"/>
    <sheet name="ΠΕ04" sheetId="2" r:id="rId2"/>
    <sheet name="ΠΕ06" sheetId="3" r:id="rId3"/>
    <sheet name="ΠΕ11" sheetId="4" r:id="rId4"/>
    <sheet name="ΠΕ60" sheetId="5" r:id="rId5"/>
    <sheet name="ΠΕ70" sheetId="6" r:id="rId6"/>
    <sheet name="ΠΕ79" sheetId="7" r:id="rId7"/>
    <sheet name="ΠΕ86" sheetId="8" r:id="rId8"/>
    <sheet name="ΕΙΔ ΑΓΩΓ &amp; ΕΝΤ ΕΚΠ" sheetId="9" r:id="rId9"/>
    <sheet name="ΕΚΠ ΓΙΑ ΤΗΝ ΑΕΙΦΟΡΙΑ" sheetId="10" r:id="rId10"/>
  </sheets>
  <definedNames>
    <definedName name="_xlnm.Print_Area" localSheetId="0">'ΠΕ02'!$A$1:$AP$11</definedName>
  </definedNames>
  <calcPr fullCalcOnLoad="1"/>
</workbook>
</file>

<file path=xl/sharedStrings.xml><?xml version="1.0" encoding="utf-8"?>
<sst xmlns="http://schemas.openxmlformats.org/spreadsheetml/2006/main" count="1234" uniqueCount="186">
  <si>
    <t>ΚΛΑΔΟΣ</t>
  </si>
  <si>
    <t>ΔΙΔΑΚΤΟΡΙΚΟ</t>
  </si>
  <si>
    <t>ΜΕΤΑΤΠΥΧΙΑΚΟ</t>
  </si>
  <si>
    <t>ΔΙΔΑΣΚΑΛΕΙΟ</t>
  </si>
  <si>
    <t>ΣΕΛΔΕ, ΣΕΛΜΕ, ΣΕΛΕΤΕ/ΑΣΠΑΙΤΕ</t>
  </si>
  <si>
    <t>2η ΞΕΝΗ ΓΛΩΣΣΑ ΕΠΙΠΕΔΟΥ Β2</t>
  </si>
  <si>
    <t>1η ΞΕΝΗ ΓΛΩΣΣΑ ΕΠΙΠΕΔΟΥ &gt;Β2</t>
  </si>
  <si>
    <t>2η ΞΕΝΗ ΓΛΩΣΣΑ ΕΠΙΠΕΔΟΥ &gt;Β2</t>
  </si>
  <si>
    <t>ΟΝΟΜΑ</t>
  </si>
  <si>
    <t>ΕΠΩΝΥΜΟ</t>
  </si>
  <si>
    <t xml:space="preserve">ΣΥΝΟΛΟ ΜΟΝΑΔΩΝ ΚΡΙΤΗΡΙΟΥ 1                  </t>
  </si>
  <si>
    <t>ΣΥΝΟΛΟ ΜΟΝΑΔΩΝ ΚΡΙΤΗΡΙΟΥ 2</t>
  </si>
  <si>
    <t>Α/Α</t>
  </si>
  <si>
    <t>ΕΠΙΣΤΗΜΟΝΙΚΗ ΣΥΓΚΡΟΤΗΣΗ</t>
  </si>
  <si>
    <t>6 μον.</t>
  </si>
  <si>
    <t>4 μον.</t>
  </si>
  <si>
    <t>3 μον.</t>
  </si>
  <si>
    <t>2ο ΠΤΥΧΙΟ ΑΕΙ</t>
  </si>
  <si>
    <t>2ο ΜΕΤΑΠΤΥΧΙΑΚΟ</t>
  </si>
  <si>
    <t>2 μον.</t>
  </si>
  <si>
    <t>αα</t>
  </si>
  <si>
    <t>ββ</t>
  </si>
  <si>
    <t>γγ</t>
  </si>
  <si>
    <t>δδ</t>
  </si>
  <si>
    <t>εε</t>
  </si>
  <si>
    <t>ΤΙΤΛΟΙ ΣΠΟΥΔΩΝ</t>
  </si>
  <si>
    <t>ΓΝΩΣΗ ΞΕΝΩΝ ΓΛΩΣΣΩΝ</t>
  </si>
  <si>
    <t>ΕΠΙΜΟΡΦΩΣΗ</t>
  </si>
  <si>
    <t>ΕΤΗΣΙΑ ΕΠΙΜΟΡΦΩΣΗ Α.Ε.Ι.</t>
  </si>
  <si>
    <t>ΔΙΔΑΚΤΙΚΟ-ΕΠΙΜΟΡΦΩΤΙΚΟ ΕΡΓΟ</t>
  </si>
  <si>
    <t>ΕΠΙΜΟΡΦΩΤΗΣ ΣΕ ΠΡΟΓΡΑΜΜΑΤΑ ΥΠ.Π.Ε.Θ., Ι.Ε.Π., Π.Ι.</t>
  </si>
  <si>
    <t>ΕΠΙΜΟΡΦΩΤΙΚΑ ΠΡΟΓΡΑΜΜΑΤΑ ΥΠ.Π.Ε.Θ., Ι.Ε.Π., Π.Ι., ΕΚΔΔΑ</t>
  </si>
  <si>
    <t>1 μον.</t>
  </si>
  <si>
    <t>0,5 μον.</t>
  </si>
  <si>
    <t>0,1-0,5 μον.</t>
  </si>
  <si>
    <t>0,4 μον.</t>
  </si>
  <si>
    <t>0,8 μον.</t>
  </si>
  <si>
    <t>0,5 μον./ εξάμηνο</t>
  </si>
  <si>
    <t>ΣΥΜΜΕΤΟΧΗ ΣΕ ΕΡΕΥΝΗΤΙΚΑ ΠΡΟΓΡΑΜΜΑΤΑ</t>
  </si>
  <si>
    <t>ΣΥΓΓΡΑΦΙΚΟ ΕΡΓΟ</t>
  </si>
  <si>
    <t>ΣΥΓΓΡΑΦΗ ΣΧΟΛΙΚΩΝΕΓΧΕΙΡΙΔΙΩΝ 
ή ΒΙΒΛΙΩΝ με ISBN</t>
  </si>
  <si>
    <t>ΑΡΘΡΑ ΣΕ ΕΠΙΣΤΗΜΟΝΙΚΑ ΠΕΡΙΟΔΙΚΑ</t>
  </si>
  <si>
    <t>ΕΙΣΗΓΗΣΕΙΣ ΣΕ ΠΡΑΚΤΙΚΑ ΣΥΝΕΔΡΙΩΝ</t>
  </si>
  <si>
    <t>ΟΜΑΔΕΣ ΣΥΝΤΑΞΗΣ ΠΡΟΓΡΑΜΜΑΤΩΝ ΣΠΟΥΔΩΝ</t>
  </si>
  <si>
    <t>0,5 - 1 μον.</t>
  </si>
  <si>
    <t>0,25 - 1 μον.</t>
  </si>
  <si>
    <t>0,25 - 0,5 μον.</t>
  </si>
  <si>
    <t>max. 9 μον.</t>
  </si>
  <si>
    <t>ΑΥΤΟΔΥΝΑΜΟ ΔΙΔΑΚΤΙΚΟ ΕΡΓΟ ΣΕ 
Α.Ε.Ι. ή Σ.Ε.Λ.Ε.Τ.Ε.</t>
  </si>
  <si>
    <t>0,2 - 1 μον.</t>
  </si>
  <si>
    <t>ΔΙΟΙΚΗΤΙΚΗ  ΕΜΠΕΙΡΙΑ</t>
  </si>
  <si>
    <t>ΣΧΟΛΙΚΟΣ ΣΥΜΒΟΥΛΟΣ, 
ΠΡΟΪΣΤΑΜΕΝΟΣ ΤΜΗΜΑΤΟΣ ή ΓΡΑΦΕΙΟΥ ΕΚΠΑΙΔΕΥΣΗΣ ή ΚΕΣΥ ή ΚΔΑΥ/ΚΕΔΔΥ, ΔΙΕΥΘΥΝΤΗΣ ΣΧΟΛΕΙΟΥ ή ΙΕΚ ή ΣΕΚ ή ΣΔΕ</t>
  </si>
  <si>
    <t>ΥΠΕΥΘΥΝΟΣ ΠΟΛΙΤΙΣΤΙΚΩΝ ΘΕΜΑΤΩΝ, ΠΕΡΙΒΑΛΛΟΝΤΙΚΗΣ ΕΚΠΑΙΔΕΥΣΗΣ, 
ΑΓΩΓΗΣ ΥΓΕΙΑΣ, ΣΣΝ, ΕΚΦΕ, ΓΡΑΣΕΠ, ΓΡΑΣΥ, ΕΚΦΕ, ΚΕΠΛΗΝΕΤ, ΚΕΣΥΠ</t>
  </si>
  <si>
    <t>ΠΡΟΪΣΤΑΜΕΝΟΣ ΟΛΙΓΟΘΕΣΙΟΥ, ΥΠΟΔΙΕΥΘΥΝΤΗΣ, ΥΠΕΥΘΥΝΟΣ ΤΟΜΕΑ, 
ΥΠΕΥΘΥΝΟΣ ΚΕΑ/ΚΠΕ, ΣΥΝΤΟΝΙΣΤΗΣ ΕΚΠΑΙΔΕΥΣΗΣ ΠΡΟΣΦΥΓΩΝ</t>
  </si>
  <si>
    <t>ΠΕΡΙΦΕΡΕΙΑΚΟΣ ΔΙΕΥΘΥΝΤΗΣ, 
ΔΙΕΥΘΥΝΤΗΣ ΕΚΠΑΙΔΕΥΣΗΣ, ΠΡΟΪΣΤΑΜΕΝΟΣ Δ/ΝΣΗΣ ΥΠΠΕΘ, ΣΥΝΤΟΝΙΣΤΗΣ ΕΚΠΑΙΔΕΥΣΗΣ, 
ΣΥΜΒΟΥΛΟΣ Ι.Ε.Π.</t>
  </si>
  <si>
    <t>(max. 1,5 μον.)</t>
  </si>
  <si>
    <t>(max. 1 μον.)</t>
  </si>
  <si>
    <t>(max. 2,5 μον.)</t>
  </si>
  <si>
    <t>(max. 4 μον.)</t>
  </si>
  <si>
    <t>ΑΣΚΗΣΗ ΔΙΔΑΚΤΙΚΩΝ ΚΑΘΗΚΟΝΤΩΝ</t>
  </si>
  <si>
    <t>ΥΠΗΡΕΣΙΑ  ΣΧΟΛΙΚΟΥ ΣΥΜΒΟΥΛΟΥ ΠΡΟΪΣΤΑΜΕΝΟΥ ΕΚΠΑΙΔΕΥΤΙΩΝ ΘΕΜΑΤΩΝ κλπ</t>
  </si>
  <si>
    <t>ΔΙΔΑΚΤΙΚΗ ΕΜΠΕΙΡΙΑ</t>
  </si>
  <si>
    <t>(max. 10 μον.)</t>
  </si>
  <si>
    <t>ΔΙΟΙΚΗΤΙΚΗ ΚΑΙ ΔΙΔΑΚΤΙΚΗ ΕΜΠΕΙΡΙΑ</t>
  </si>
  <si>
    <t>(1 - 3 μον.)</t>
  </si>
  <si>
    <t>(0,5 - 2 μον.)</t>
  </si>
  <si>
    <t>(0,3 - 1,5 μον.)</t>
  </si>
  <si>
    <t>(0,25 - 1 μον.)</t>
  </si>
  <si>
    <t>(1 - 2 μον.)</t>
  </si>
  <si>
    <t>ΓΝΩΣΗ Τ.Π.Ε. Β  ΕΠΙΠΕΔΟΥ</t>
  </si>
  <si>
    <t>ΟΡΓΑΝΙΚΗ ΘΕΣΗ</t>
  </si>
  <si>
    <t>3η ΞΕΝΗ ΓΛΩΣΣΑ ΕΠΙΠΕΔΟΥ Β2</t>
  </si>
  <si>
    <t>0,1 -1</t>
  </si>
  <si>
    <t>1-10</t>
  </si>
  <si>
    <t xml:space="preserve">Χρυσικοπούλου </t>
  </si>
  <si>
    <t>Κωνσταντίνα</t>
  </si>
  <si>
    <t>Π.Ε 02</t>
  </si>
  <si>
    <t xml:space="preserve">Λύχνου </t>
  </si>
  <si>
    <t>Ευτέρπη</t>
  </si>
  <si>
    <t xml:space="preserve">Δ.Ε. Κέρκυρας </t>
  </si>
  <si>
    <t>Δ.Ε. Κέρκυρας</t>
  </si>
  <si>
    <t>Π.Ε. 02</t>
  </si>
  <si>
    <t xml:space="preserve">Σαμοίλη </t>
  </si>
  <si>
    <t>Μαρία</t>
  </si>
  <si>
    <t>Γκανάτσιου</t>
  </si>
  <si>
    <t>Παρασκευή</t>
  </si>
  <si>
    <t>Κουμαριώτου</t>
  </si>
  <si>
    <t>Διονυσία</t>
  </si>
  <si>
    <t>Πετρούτσου</t>
  </si>
  <si>
    <t>Αικατερίνη</t>
  </si>
  <si>
    <t>Πανταζή</t>
  </si>
  <si>
    <t>Ευσταθία</t>
  </si>
  <si>
    <t>Τσουρέλη</t>
  </si>
  <si>
    <t>Δήμητρα</t>
  </si>
  <si>
    <t xml:space="preserve">Μπεσίρης </t>
  </si>
  <si>
    <t>Δημήτριος</t>
  </si>
  <si>
    <t>Αλεξανδράτος</t>
  </si>
  <si>
    <t>Γεώργιος</t>
  </si>
  <si>
    <t>Καλέση</t>
  </si>
  <si>
    <t>Αντιγόνη</t>
  </si>
  <si>
    <t xml:space="preserve">Φυτοπούλου </t>
  </si>
  <si>
    <t>Αλεξάνδρα</t>
  </si>
  <si>
    <t>Κουρή</t>
  </si>
  <si>
    <t>Φωτεινή</t>
  </si>
  <si>
    <t>Σκαφτούρου</t>
  </si>
  <si>
    <t>Ευφροσίνη</t>
  </si>
  <si>
    <t>Καρέλλου</t>
  </si>
  <si>
    <t>Ιωάννα</t>
  </si>
  <si>
    <t xml:space="preserve">Μερκούρη </t>
  </si>
  <si>
    <t>Αγγελική</t>
  </si>
  <si>
    <t>Νάκου</t>
  </si>
  <si>
    <t>Βασιλική</t>
  </si>
  <si>
    <t xml:space="preserve">Παχή </t>
  </si>
  <si>
    <t>Όλγα</t>
  </si>
  <si>
    <t>ΣΥΝΟΛΟ ΜΟΡΙΩΝ ΤΙΤΛΩΝ ΣΠΟΥΔΩΝ</t>
  </si>
  <si>
    <t>ΣΥΝΟΛΟ ΜΟΡΙΩΝ ΤΙΤΛΩΝ ΣΠΟΥΔΩΝ ΚΑΤ' ΑΝΩΤΑΤΟ ΟΡΙΟ (ΔΙΔΑΚΤΟΡΙΚΟ:9, ΜΕΤAΠTYXIAKO:7)</t>
  </si>
  <si>
    <t>ΣΥΝΟΛΟ ΜΟΡΙΩΝ ΣΥΓΓΡΑΦΙΚΟΥ ΕΡΓΟΥ</t>
  </si>
  <si>
    <t>ΣΥΝΟΛΟ ΜΟΡΙΩΝ ΣΥΓΡΑΦΙΚΟΥ ΕΡΓΟΥ                                                           ΚΑΤ' ΑΝΩΤΑΤΟ ΟΡΙΟ 2,5 ΜΟΝΑΔΕΣ</t>
  </si>
  <si>
    <t>ΣΥΝΟΛΟ ΜΟΡΙΩΝ ΔΙΔΑΚΤΙΚΗΣ ΕΜΠΕΙΡΙΑΣ</t>
  </si>
  <si>
    <t>ΣΥΝΟΛΟ ΜΟΡΙΩΝ ΔΙΔΑΚΤΙΚΗΣ ΕΜΠΕΙΡΙΑΣ                                                        ΚΑΤ' ΑΝΩΤΑΤΟ ΟΡΙΟ 10 ΜΟΝΑΔΕΣ</t>
  </si>
  <si>
    <t>Τζίβα-Κωσταλά</t>
  </si>
  <si>
    <t>Αλεξανδρής</t>
  </si>
  <si>
    <t>Νικόλαος</t>
  </si>
  <si>
    <t xml:space="preserve">Σίμου </t>
  </si>
  <si>
    <t xml:space="preserve">Θεοφάνης </t>
  </si>
  <si>
    <t>Τσαουσίδης</t>
  </si>
  <si>
    <t>Νικήτας</t>
  </si>
  <si>
    <t>Αμαραντίδης</t>
  </si>
  <si>
    <t>Αλέξανδρος</t>
  </si>
  <si>
    <t>Μαυροπούλου</t>
  </si>
  <si>
    <t>Αλεξανδροπούλου</t>
  </si>
  <si>
    <t>Μαριάνθη</t>
  </si>
  <si>
    <t>Δημοσθένης</t>
  </si>
  <si>
    <t>Μπαρμπόπουλος</t>
  </si>
  <si>
    <t xml:space="preserve">Γεωργούλα </t>
  </si>
  <si>
    <t>Ευαγγελία</t>
  </si>
  <si>
    <t xml:space="preserve">Βλάχου </t>
  </si>
  <si>
    <t xml:space="preserve">Δώνη </t>
  </si>
  <si>
    <t>Ελένη</t>
  </si>
  <si>
    <t>Γεωργοτά</t>
  </si>
  <si>
    <t>Σωτηρία</t>
  </si>
  <si>
    <t>Γαλάνη</t>
  </si>
  <si>
    <t>Αρετή</t>
  </si>
  <si>
    <t>Κωνσταντόπουλος</t>
  </si>
  <si>
    <t>Κωνσταντίνος</t>
  </si>
  <si>
    <t>Καλογεράς</t>
  </si>
  <si>
    <t>Ανδρέας</t>
  </si>
  <si>
    <t>ΣΥΝΟΛΟ ΜΟΡΙΩΝ ΓΝΩΣΗΣ ΞΕΝΩΝ ΓΛΩΣΣΩΝ</t>
  </si>
  <si>
    <t>ΣΥΝΟΛΟ ΜΟΡΙΩΝ ΓΝΩΣΗΣ ΞΕΝΩΝ ΓΛΩΣΣΩΝ                                                    ΚΑΤ' ΑΝΩΤΑΤΟ ΟΡΙΟ 1,5 ΜΟΝΑΔΕΣ</t>
  </si>
  <si>
    <t>Π.Ε. Κεφαλληνίας</t>
  </si>
  <si>
    <t>Π.Ε. Κέρκυρας</t>
  </si>
  <si>
    <t>Π.Ε. 70</t>
  </si>
  <si>
    <t>Δ.Ε. Αιτωλοακαρνανίας</t>
  </si>
  <si>
    <t>Π.Ε. 86</t>
  </si>
  <si>
    <t>Π.Ε. 60</t>
  </si>
  <si>
    <t>Π.Ε. 06</t>
  </si>
  <si>
    <t>Π.Ε. Λάρισας</t>
  </si>
  <si>
    <t>Π.Ε. 30</t>
  </si>
  <si>
    <t>Π.Ε. Πρέβεζας</t>
  </si>
  <si>
    <t>Π.Ε. 79</t>
  </si>
  <si>
    <t>Π.Ε. 11</t>
  </si>
  <si>
    <t>Δ.Ε. Κεφαλληνίας</t>
  </si>
  <si>
    <t>Π.Ε. Α' Αθήνας</t>
  </si>
  <si>
    <t>Π.Ε. Β' Αθήνας</t>
  </si>
  <si>
    <t>Π.Ε. Πειραιά</t>
  </si>
  <si>
    <t>ΚΕ.Δ.Δ.Υ. Κέρκυρας</t>
  </si>
  <si>
    <t>Π.Ε. 04.01</t>
  </si>
  <si>
    <t>Δ.Ε. Ηρακλείου</t>
  </si>
  <si>
    <t xml:space="preserve">Π.Ε. 02 </t>
  </si>
  <si>
    <t>ΠΙΝΑΚΑΣ ΜΟΡΙΟΔΟΤΗΣΗΣ ΥΠΟΨΗΦΙΩΝ ΓΙΑ ΚΛΑΔΟ Σ.Ε.Ε. ΦΙΛΟΛΟΓΩΝ (ΠΕ02) - 1ο ΚΑΙ 2ο ΠΕΚΕΣ ΙΟΝΙΩΝ ΝΗΣΩΝ</t>
  </si>
  <si>
    <t>ΠΙΝΑΚΑΣ ΜΟΡΙΟΔΟΤΗΣΗΣ ΥΠΟΨΗΦΙΩΝ ΓΙΑ ΚΛΑΔΟ Σ.Ε.Ε. ΝΗΠΙΑΓΩΓΩΝ (ΠΕ60) - 1ο ΚΑΙ 2ο ΠΕΚΕΣ ΙΟΝΙΩΝ ΝΗΣΩΝ</t>
  </si>
  <si>
    <t>ΠΙΝΑΚΑΣ ΜΟΡΙΟΔΟΤΗΣΗΣ ΥΠΟΨΗΦΙΩΝ ΓΙΑ ΚΛΑΔΟ Σ.Ε.Ε. ΔΑΣΚΑΛΩΝ (ΠΕ70) - 1ο ΚΑΙ 2ο ΠΕΚΕΣ ΙΟΝΙΩΝ ΝΗΣΩΝ</t>
  </si>
  <si>
    <t>Αγγελική-Σοφία</t>
  </si>
  <si>
    <t>ΠΙΝΑΚΑΣ ΜΟΡΙΟΔΟΤΗΣΗΣ ΥΠΟΨΗΦΙΩΝ ΓΙΑ ΚΛΑΔΟ Σ.Ε.Ε. ΦΥΣΙΚΩΝ ΕΠΙΣΤΗΜΩΝ (ΠΕ04) - 2ο ΠΕΚΕΣ ΙΟΝΙΩΝ ΝΗΣΩΝ</t>
  </si>
  <si>
    <t>ΠΙΝΑΚΑΣ ΜΟΡΙΟΔΟΤΗΣΗΣ ΥΠΟΨΗΦΙΩΝ ΣΥΝΤΟΝΙΣΤΩΝ ΕΚΠΑΙΔΕΥΤΙΚΟΥ ΕΡΓΟΥ - 1ο ΠΕΚΕΣ ΙΟΝΙΩΝ ΝΗΣΩΝ</t>
  </si>
  <si>
    <t>ΠΙΝΑΚΑΣ ΜΟΡΙΟΔΟΤΗΣΗΣ ΥΠΟΨΗΦΙΩΝ ΓΙΑ ΚΛΑΔΟ Σ.Ε.Ε. ΦΥΣΙΚΗΣ ΑΓΩΓΗΣ (ΠΕ11) - 1ο ΠΕΚΕΣ ΙΟΝΙΩΝ ΝΗΣΩΝ</t>
  </si>
  <si>
    <t>ΠΙΝΑΚΑΣ ΜΟΡΙΟΔΟΤΗΣΗΣ ΥΠΟΨΗΦΙΩΝ ΓΙΑ ΚΛΑΔΟ Σ.Ε.Ε. ΜΟΥΣΙΚΗΣ (ΠΕ79) - 1ο ΠΕΚΕΣ ΙΟΝΙΩΝ ΝΗΣΩΝ</t>
  </si>
  <si>
    <t>ΠΙΝΑΚΑΣ ΜΟΡΙΟΔΟΤΗΣΗΣ ΥΠΟΨΗΦΙΩΝ ΓΙΑ ΚΛΑΔΟ Σ.Ε.Ε. ΠΛΗΡΟΦΟΡΙΚΗΣ (ΠΕ86) - 2ο ΠΕΚΕΣ ΙΟΝΙΩΝ ΝΗΣΩΝ</t>
  </si>
  <si>
    <t>ΠΙΝΑΚΑΣ ΜΟΡΙΟΔΟΤΗΣΗΣ ΥΠΟΨΗΦΙΩΝ ΓΙΑ ΚΛΑΔΟ Σ.Ε.Ε. ΕΙΔΙΚΗΣ ΑΓΩΓΗΣ &amp; ΕΝΤΑΞΙΑΚΗΣ ΕΚΠΑΙΔΕΥΣΗΣ - 1ο ΠΕΚΕΣ ΙΟΝΙΩΝ ΝΗΣΩΝ</t>
  </si>
  <si>
    <t>ΠΙΝΑΚΑΣ ΜΟΡΙΟΔΟΤΗΣΗΣ ΥΠΟΨΗΦΙΩΝ ΓΙΑ ΚΛΑΔΟ Σ.Ε.Ε. ΕΚΠΑΙΔΕΥΣΗΣ ΓΙΑ ΤΗΝ ΑΕΙΦΟΡΙΑ - 1ο ΠΕΚΕΣ ΙΟΝΙΩΝ ΝΗΣΩΝ</t>
  </si>
  <si>
    <t>Δάβουλου</t>
  </si>
  <si>
    <t>Αγγελοπούλου</t>
  </si>
  <si>
    <t>Διαμάντω</t>
  </si>
  <si>
    <t>Π.Ε. Ηλίας</t>
  </si>
  <si>
    <r>
      <t xml:space="preserve">ΣΥΝΟΛΟ ΜΕΤΡΗΣΙΜΩΝ ΜΟΡΙΩΝ 
</t>
    </r>
    <r>
      <rPr>
        <sz val="10"/>
        <rFont val="Arial"/>
        <family val="2"/>
      </rPr>
      <t>(Κριτήρια 1 + 2)</t>
    </r>
  </si>
  <si>
    <t>Κουλουμπής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</si>
</sst>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h:mm:ss\ AM/PM"/>
    <numFmt numFmtId="165" formatCode="[$-408]dddd\,\ d\ mmmm\ yyyy"/>
  </numFmts>
  <fonts count="58">
    <font>
      <sz val="10"/>
      <name val="Arial"/>
      <family val="0"/>
    </font>
    <font>
      <b/>
      <sz val="8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0"/>
      <color indexed="8"/>
      <name val="Dialog"/>
      <family val="0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theme="1"/>
      <name val="Dialog"/>
      <family val="0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20" borderId="2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7" borderId="1" applyNumberFormat="0" applyAlignment="0" applyProtection="0"/>
  </cellStyleXfs>
  <cellXfs count="120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5" fillId="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9" fillId="32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4" fontId="5" fillId="32" borderId="10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6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justify" vertical="center"/>
    </xf>
    <xf numFmtId="4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justify"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36" borderId="12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4" fontId="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textRotation="90" wrapText="1"/>
    </xf>
    <xf numFmtId="0" fontId="8" fillId="6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textRotation="90" wrapText="1"/>
    </xf>
    <xf numFmtId="49" fontId="8" fillId="0" borderId="10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3" fillId="0" borderId="11" xfId="0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4" fontId="53" fillId="0" borderId="11" xfId="0" applyNumberFormat="1" applyFont="1" applyBorder="1" applyAlignment="1">
      <alignment horizontal="center" vertical="center"/>
    </xf>
    <xf numFmtId="4" fontId="54" fillId="6" borderId="10" xfId="0" applyNumberFormat="1" applyFont="1" applyFill="1" applyBorder="1" applyAlignment="1">
      <alignment horizontal="center" vertical="center"/>
    </xf>
    <xf numFmtId="4" fontId="54" fillId="34" borderId="10" xfId="0" applyNumberFormat="1" applyFont="1" applyFill="1" applyBorder="1" applyAlignment="1">
      <alignment horizontal="center" vertical="center"/>
    </xf>
    <xf numFmtId="4" fontId="54" fillId="35" borderId="10" xfId="0" applyNumberFormat="1" applyFont="1" applyFill="1" applyBorder="1" applyAlignment="1">
      <alignment horizontal="center" vertical="center"/>
    </xf>
    <xf numFmtId="2" fontId="54" fillId="0" borderId="10" xfId="0" applyNumberFormat="1" applyFont="1" applyFill="1" applyBorder="1" applyAlignment="1">
      <alignment horizontal="center" vertical="center"/>
    </xf>
    <xf numFmtId="2" fontId="54" fillId="35" borderId="10" xfId="0" applyNumberFormat="1" applyFont="1" applyFill="1" applyBorder="1" applyAlignment="1">
      <alignment horizontal="center" vertical="center"/>
    </xf>
    <xf numFmtId="2" fontId="54" fillId="34" borderId="10" xfId="0" applyNumberFormat="1" applyFont="1" applyFill="1" applyBorder="1" applyAlignment="1">
      <alignment horizontal="center" vertical="center"/>
    </xf>
    <xf numFmtId="4" fontId="55" fillId="38" borderId="0" xfId="0" applyNumberFormat="1" applyFont="1" applyFill="1" applyBorder="1" applyAlignment="1">
      <alignment horizontal="right" vertical="center"/>
    </xf>
    <xf numFmtId="0" fontId="56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0" fontId="0" fillId="38" borderId="10" xfId="0" applyFont="1" applyFill="1" applyBorder="1" applyAlignment="1">
      <alignment vertical="center"/>
    </xf>
    <xf numFmtId="0" fontId="0" fillId="38" borderId="10" xfId="0" applyFont="1" applyFill="1" applyBorder="1" applyAlignment="1">
      <alignment horizontal="justify" vertical="center"/>
    </xf>
    <xf numFmtId="0" fontId="0" fillId="38" borderId="0" xfId="0" applyFont="1" applyFill="1" applyAlignment="1">
      <alignment vertical="center"/>
    </xf>
    <xf numFmtId="0" fontId="0" fillId="38" borderId="11" xfId="0" applyFont="1" applyFill="1" applyBorder="1" applyAlignment="1">
      <alignment vertical="center"/>
    </xf>
    <xf numFmtId="0" fontId="0" fillId="38" borderId="10" xfId="0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4" fontId="0" fillId="38" borderId="10" xfId="0" applyNumberFormat="1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4" fontId="0" fillId="38" borderId="11" xfId="0" applyNumberFormat="1" applyFont="1" applyFill="1" applyBorder="1" applyAlignment="1">
      <alignment horizontal="center" vertical="center"/>
    </xf>
    <xf numFmtId="4" fontId="5" fillId="39" borderId="10" xfId="0" applyNumberFormat="1" applyFont="1" applyFill="1" applyBorder="1" applyAlignment="1">
      <alignment horizontal="right" vertical="center"/>
    </xf>
    <xf numFmtId="0" fontId="9" fillId="39" borderId="10" xfId="0" applyFont="1" applyFill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vertical="center"/>
    </xf>
    <xf numFmtId="0" fontId="6" fillId="33" borderId="11" xfId="0" applyFont="1" applyFill="1" applyBorder="1" applyAlignment="1">
      <alignment horizontal="center" vertical="center" textRotation="90" wrapText="1"/>
    </xf>
    <xf numFmtId="0" fontId="6" fillId="6" borderId="13" xfId="0" applyFont="1" applyFill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textRotation="90" wrapText="1"/>
    </xf>
    <xf numFmtId="0" fontId="6" fillId="37" borderId="17" xfId="0" applyFont="1" applyFill="1" applyBorder="1" applyAlignment="1">
      <alignment horizontal="center" vertical="center" textRotation="90" wrapText="1"/>
    </xf>
    <xf numFmtId="0" fontId="6" fillId="37" borderId="10" xfId="0" applyFont="1" applyFill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textRotation="90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textRotation="90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39" borderId="1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zoomScalePageLayoutView="0" workbookViewId="0" topLeftCell="A4">
      <selection activeCell="A13" sqref="A13"/>
    </sheetView>
  </sheetViews>
  <sheetFormatPr defaultColWidth="9.140625" defaultRowHeight="12.75"/>
  <cols>
    <col min="1" max="1" width="2.140625" style="0" customWidth="1"/>
    <col min="2" max="2" width="13.28125" style="0" customWidth="1"/>
    <col min="3" max="3" width="10.7109375" style="0" customWidth="1"/>
    <col min="4" max="4" width="14.140625" style="0" customWidth="1"/>
    <col min="5" max="5" width="6.8515625" style="0" customWidth="1"/>
    <col min="6" max="6" width="6.140625" style="0" customWidth="1"/>
    <col min="7" max="7" width="5.140625" style="0" customWidth="1"/>
    <col min="8" max="8" width="4.28125" style="0" customWidth="1"/>
    <col min="9" max="9" width="3.421875" style="0" customWidth="1"/>
    <col min="10" max="10" width="4.421875" style="0" customWidth="1"/>
    <col min="11" max="11" width="3.421875" style="0" customWidth="1"/>
    <col min="12" max="12" width="4.421875" style="0" customWidth="1"/>
    <col min="13" max="13" width="6.7109375" style="0" customWidth="1"/>
    <col min="14" max="14" width="4.57421875" style="0" customWidth="1"/>
    <col min="15" max="16" width="3.7109375" style="0" customWidth="1"/>
    <col min="17" max="17" width="4.28125" style="0" customWidth="1"/>
    <col min="18" max="18" width="4.57421875" style="0" customWidth="1"/>
    <col min="19" max="19" width="4.7109375" style="0" customWidth="1"/>
    <col min="20" max="20" width="4.28125" style="0" customWidth="1"/>
    <col min="21" max="21" width="3.421875" style="0" customWidth="1"/>
    <col min="22" max="22" width="4.28125" style="0" customWidth="1"/>
    <col min="23" max="23" width="5.421875" style="0" customWidth="1"/>
    <col min="24" max="24" width="6.8515625" style="0" customWidth="1"/>
    <col min="25" max="25" width="4.421875" style="0" customWidth="1"/>
    <col min="26" max="27" width="5.28125" style="0" customWidth="1"/>
    <col min="28" max="28" width="5.421875" style="0" customWidth="1"/>
    <col min="29" max="29" width="6.7109375" style="0" customWidth="1"/>
    <col min="30" max="30" width="7.00390625" style="0" customWidth="1"/>
    <col min="31" max="31" width="5.28125" style="0" customWidth="1"/>
    <col min="32" max="33" width="5.421875" style="0" customWidth="1"/>
    <col min="34" max="34" width="8.8515625" style="0" customWidth="1"/>
    <col min="35" max="35" width="9.57421875" style="0" customWidth="1"/>
    <col min="36" max="36" width="9.8515625" style="0" customWidth="1"/>
    <col min="37" max="37" width="9.140625" style="0" customWidth="1"/>
    <col min="38" max="38" width="5.7109375" style="0" customWidth="1"/>
    <col min="39" max="39" width="7.8515625" style="0" customWidth="1"/>
    <col min="40" max="40" width="5.7109375" style="0" customWidth="1"/>
    <col min="41" max="41" width="5.8515625" style="0" customWidth="1"/>
    <col min="42" max="42" width="5.28125" style="0" customWidth="1"/>
  </cols>
  <sheetData>
    <row r="1" spans="1:42" ht="15.75">
      <c r="A1" s="78" t="s">
        <v>169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</row>
    <row r="2" spans="1:42" ht="12.75" customHeight="1">
      <c r="A2" s="79" t="s">
        <v>12</v>
      </c>
      <c r="B2" s="80" t="s">
        <v>9</v>
      </c>
      <c r="C2" s="83" t="s">
        <v>8</v>
      </c>
      <c r="D2" s="80" t="s">
        <v>70</v>
      </c>
      <c r="E2" s="84" t="s">
        <v>0</v>
      </c>
      <c r="F2" s="86" t="s">
        <v>184</v>
      </c>
      <c r="G2" s="104" t="s">
        <v>13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31"/>
      <c r="AF2" s="31"/>
      <c r="AG2" s="114" t="s">
        <v>10</v>
      </c>
      <c r="AH2" s="117" t="s">
        <v>63</v>
      </c>
      <c r="AI2" s="117"/>
      <c r="AJ2" s="117"/>
      <c r="AK2" s="117"/>
      <c r="AL2" s="117"/>
      <c r="AM2" s="117"/>
      <c r="AN2" s="32"/>
      <c r="AO2" s="32"/>
      <c r="AP2" s="90" t="s">
        <v>11</v>
      </c>
    </row>
    <row r="3" spans="1:42" ht="12.75">
      <c r="A3" s="79"/>
      <c r="B3" s="81"/>
      <c r="C3" s="83"/>
      <c r="D3" s="81"/>
      <c r="E3" s="85"/>
      <c r="F3" s="86"/>
      <c r="G3" s="93" t="s">
        <v>25</v>
      </c>
      <c r="H3" s="94"/>
      <c r="I3" s="94"/>
      <c r="J3" s="94"/>
      <c r="K3" s="94"/>
      <c r="L3" s="87" t="s">
        <v>114</v>
      </c>
      <c r="M3" s="95" t="s">
        <v>115</v>
      </c>
      <c r="N3" s="98" t="s">
        <v>69</v>
      </c>
      <c r="O3" s="83" t="s">
        <v>26</v>
      </c>
      <c r="P3" s="83"/>
      <c r="Q3" s="83"/>
      <c r="R3" s="83"/>
      <c r="S3" s="87" t="s">
        <v>147</v>
      </c>
      <c r="T3" s="95" t="s">
        <v>148</v>
      </c>
      <c r="U3" s="83" t="s">
        <v>27</v>
      </c>
      <c r="V3" s="83"/>
      <c r="W3" s="83"/>
      <c r="X3" s="83" t="s">
        <v>29</v>
      </c>
      <c r="Y3" s="83"/>
      <c r="Z3" s="98" t="s">
        <v>38</v>
      </c>
      <c r="AA3" s="83" t="s">
        <v>39</v>
      </c>
      <c r="AB3" s="83"/>
      <c r="AC3" s="83"/>
      <c r="AD3" s="83"/>
      <c r="AE3" s="87" t="s">
        <v>116</v>
      </c>
      <c r="AF3" s="95" t="s">
        <v>117</v>
      </c>
      <c r="AG3" s="115"/>
      <c r="AH3" s="83" t="s">
        <v>50</v>
      </c>
      <c r="AI3" s="83"/>
      <c r="AJ3" s="83"/>
      <c r="AK3" s="83"/>
      <c r="AL3" s="93" t="s">
        <v>61</v>
      </c>
      <c r="AM3" s="113"/>
      <c r="AN3" s="87" t="s">
        <v>118</v>
      </c>
      <c r="AO3" s="95" t="s">
        <v>119</v>
      </c>
      <c r="AP3" s="91"/>
    </row>
    <row r="4" spans="1:42" ht="12.75">
      <c r="A4" s="79"/>
      <c r="B4" s="81"/>
      <c r="C4" s="83"/>
      <c r="D4" s="81"/>
      <c r="E4" s="85"/>
      <c r="F4" s="86"/>
      <c r="G4" s="101" t="s">
        <v>47</v>
      </c>
      <c r="H4" s="102"/>
      <c r="I4" s="102"/>
      <c r="J4" s="102"/>
      <c r="K4" s="102"/>
      <c r="L4" s="88"/>
      <c r="M4" s="96"/>
      <c r="N4" s="99"/>
      <c r="O4" s="101" t="s">
        <v>55</v>
      </c>
      <c r="P4" s="102"/>
      <c r="Q4" s="102"/>
      <c r="R4" s="103"/>
      <c r="S4" s="88"/>
      <c r="T4" s="96"/>
      <c r="U4" s="101" t="s">
        <v>56</v>
      </c>
      <c r="V4" s="102"/>
      <c r="W4" s="103"/>
      <c r="X4" s="101" t="s">
        <v>56</v>
      </c>
      <c r="Y4" s="102"/>
      <c r="Z4" s="99"/>
      <c r="AA4" s="106" t="s">
        <v>57</v>
      </c>
      <c r="AB4" s="107"/>
      <c r="AC4" s="107"/>
      <c r="AD4" s="108"/>
      <c r="AE4" s="88"/>
      <c r="AF4" s="109"/>
      <c r="AG4" s="115"/>
      <c r="AH4" s="111" t="s">
        <v>58</v>
      </c>
      <c r="AI4" s="112"/>
      <c r="AJ4" s="112"/>
      <c r="AK4" s="112"/>
      <c r="AL4" s="111" t="s">
        <v>62</v>
      </c>
      <c r="AM4" s="111"/>
      <c r="AN4" s="88"/>
      <c r="AO4" s="109"/>
      <c r="AP4" s="91"/>
    </row>
    <row r="5" spans="1:42" ht="12.75">
      <c r="A5" s="79"/>
      <c r="B5" s="81"/>
      <c r="C5" s="83"/>
      <c r="D5" s="81"/>
      <c r="E5" s="85"/>
      <c r="F5" s="86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88"/>
      <c r="M5" s="96"/>
      <c r="N5" s="99"/>
      <c r="O5" s="29" t="s">
        <v>20</v>
      </c>
      <c r="P5" s="29" t="s">
        <v>21</v>
      </c>
      <c r="Q5" s="29" t="s">
        <v>22</v>
      </c>
      <c r="R5" s="29" t="s">
        <v>23</v>
      </c>
      <c r="S5" s="88"/>
      <c r="T5" s="96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99"/>
      <c r="AA5" s="29" t="s">
        <v>20</v>
      </c>
      <c r="AB5" s="29" t="s">
        <v>21</v>
      </c>
      <c r="AC5" s="29" t="s">
        <v>22</v>
      </c>
      <c r="AD5" s="29" t="s">
        <v>23</v>
      </c>
      <c r="AE5" s="88"/>
      <c r="AF5" s="109"/>
      <c r="AG5" s="115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88"/>
      <c r="AO5" s="109"/>
      <c r="AP5" s="91"/>
    </row>
    <row r="6" spans="1:42" ht="186" customHeight="1">
      <c r="A6" s="79"/>
      <c r="B6" s="82"/>
      <c r="C6" s="83"/>
      <c r="D6" s="82"/>
      <c r="E6" s="85"/>
      <c r="F6" s="86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89"/>
      <c r="M6" s="97"/>
      <c r="N6" s="100"/>
      <c r="O6" s="30" t="s">
        <v>5</v>
      </c>
      <c r="P6" s="30" t="s">
        <v>71</v>
      </c>
      <c r="Q6" s="30" t="s">
        <v>6</v>
      </c>
      <c r="R6" s="30" t="s">
        <v>7</v>
      </c>
      <c r="S6" s="89"/>
      <c r="T6" s="97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100"/>
      <c r="AA6" s="30" t="s">
        <v>40</v>
      </c>
      <c r="AB6" s="30" t="s">
        <v>41</v>
      </c>
      <c r="AC6" s="30" t="s">
        <v>42</v>
      </c>
      <c r="AD6" s="30" t="s">
        <v>43</v>
      </c>
      <c r="AE6" s="89"/>
      <c r="AF6" s="110"/>
      <c r="AG6" s="116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89"/>
      <c r="AO6" s="110"/>
      <c r="AP6" s="92"/>
    </row>
    <row r="7" spans="1:42" ht="51">
      <c r="A7" s="7"/>
      <c r="B7" s="34"/>
      <c r="C7" s="34"/>
      <c r="D7" s="34"/>
      <c r="E7" s="28"/>
      <c r="F7" s="40"/>
      <c r="G7" s="33" t="s">
        <v>14</v>
      </c>
      <c r="H7" s="33" t="s">
        <v>15</v>
      </c>
      <c r="I7" s="33" t="s">
        <v>16</v>
      </c>
      <c r="J7" s="33" t="s">
        <v>16</v>
      </c>
      <c r="K7" s="33" t="s">
        <v>19</v>
      </c>
      <c r="L7" s="41"/>
      <c r="M7" s="42"/>
      <c r="N7" s="33" t="s">
        <v>32</v>
      </c>
      <c r="O7" s="33" t="s">
        <v>36</v>
      </c>
      <c r="P7" s="33" t="s">
        <v>35</v>
      </c>
      <c r="Q7" s="33" t="s">
        <v>32</v>
      </c>
      <c r="R7" s="33" t="s">
        <v>33</v>
      </c>
      <c r="S7" s="43"/>
      <c r="T7" s="42"/>
      <c r="U7" s="33" t="s">
        <v>33</v>
      </c>
      <c r="V7" s="33" t="s">
        <v>33</v>
      </c>
      <c r="W7" s="33" t="s">
        <v>34</v>
      </c>
      <c r="X7" s="33" t="s">
        <v>37</v>
      </c>
      <c r="Y7" s="33" t="s">
        <v>72</v>
      </c>
      <c r="Z7" s="33" t="s">
        <v>44</v>
      </c>
      <c r="AA7" s="33" t="s">
        <v>44</v>
      </c>
      <c r="AB7" s="33" t="s">
        <v>45</v>
      </c>
      <c r="AC7" s="33" t="s">
        <v>49</v>
      </c>
      <c r="AD7" s="33" t="s">
        <v>46</v>
      </c>
      <c r="AE7" s="43"/>
      <c r="AF7" s="42"/>
      <c r="AG7" s="9"/>
      <c r="AH7" s="33" t="s">
        <v>64</v>
      </c>
      <c r="AI7" s="44" t="s">
        <v>65</v>
      </c>
      <c r="AJ7" s="33" t="s">
        <v>66</v>
      </c>
      <c r="AK7" s="33" t="s">
        <v>67</v>
      </c>
      <c r="AL7" s="45" t="s">
        <v>73</v>
      </c>
      <c r="AM7" s="33" t="s">
        <v>68</v>
      </c>
      <c r="AN7" s="43"/>
      <c r="AO7" s="42"/>
      <c r="AP7" s="10"/>
    </row>
    <row r="8" spans="1:42" ht="15.75" customHeight="1">
      <c r="A8" s="46">
        <v>1</v>
      </c>
      <c r="B8" s="25" t="s">
        <v>112</v>
      </c>
      <c r="C8" s="25" t="s">
        <v>113</v>
      </c>
      <c r="D8" s="25" t="s">
        <v>80</v>
      </c>
      <c r="E8" s="2" t="s">
        <v>81</v>
      </c>
      <c r="F8" s="15">
        <f>AG8+AP8</f>
        <v>23.25</v>
      </c>
      <c r="G8" s="38">
        <v>6</v>
      </c>
      <c r="H8" s="38"/>
      <c r="I8" s="38"/>
      <c r="J8" s="38">
        <v>3</v>
      </c>
      <c r="K8" s="38"/>
      <c r="L8" s="19">
        <f>SUM(G8:K8)</f>
        <v>9</v>
      </c>
      <c r="M8" s="20">
        <v>9</v>
      </c>
      <c r="N8" s="38">
        <v>1</v>
      </c>
      <c r="O8" s="38"/>
      <c r="P8" s="38"/>
      <c r="Q8" s="38">
        <v>1</v>
      </c>
      <c r="R8" s="38">
        <v>0.5</v>
      </c>
      <c r="S8" s="22">
        <f>SUM(O8:R8)</f>
        <v>1.5</v>
      </c>
      <c r="T8" s="20">
        <f>S8</f>
        <v>1.5</v>
      </c>
      <c r="U8" s="38"/>
      <c r="V8" s="38"/>
      <c r="W8" s="38">
        <v>0.5</v>
      </c>
      <c r="X8" s="38"/>
      <c r="Y8" s="38">
        <v>1</v>
      </c>
      <c r="Z8" s="38">
        <v>1</v>
      </c>
      <c r="AA8" s="38">
        <v>1</v>
      </c>
      <c r="AB8" s="38">
        <v>1</v>
      </c>
      <c r="AC8" s="38">
        <v>0.4</v>
      </c>
      <c r="AD8" s="38">
        <v>0.25</v>
      </c>
      <c r="AE8" s="22">
        <f>SUM(AA8:AD8)</f>
        <v>2.65</v>
      </c>
      <c r="AF8" s="20">
        <v>2.5</v>
      </c>
      <c r="AG8" s="16">
        <f>M8+N8+T8+U8+V8+W8+X8+Y8+Z8+AF8</f>
        <v>16.5</v>
      </c>
      <c r="AH8" s="2"/>
      <c r="AI8" s="2">
        <v>2</v>
      </c>
      <c r="AJ8" s="2"/>
      <c r="AK8" s="2"/>
      <c r="AL8" s="2">
        <v>2.75</v>
      </c>
      <c r="AM8" s="2">
        <v>2</v>
      </c>
      <c r="AN8" s="23">
        <f>AL8+AM8</f>
        <v>4.75</v>
      </c>
      <c r="AO8" s="24">
        <f>AN8</f>
        <v>4.75</v>
      </c>
      <c r="AP8" s="4">
        <f>AH8+AI8+AJ8+AK8+AO8</f>
        <v>6.75</v>
      </c>
    </row>
    <row r="9" spans="1:42" ht="25.5">
      <c r="A9" s="46">
        <v>2</v>
      </c>
      <c r="B9" s="1" t="s">
        <v>86</v>
      </c>
      <c r="C9" s="5" t="s">
        <v>87</v>
      </c>
      <c r="D9" s="5" t="s">
        <v>161</v>
      </c>
      <c r="E9" s="6" t="s">
        <v>81</v>
      </c>
      <c r="F9" s="15">
        <f>AG9+AP9</f>
        <v>17.5</v>
      </c>
      <c r="G9" s="14"/>
      <c r="H9" s="14">
        <v>4</v>
      </c>
      <c r="I9" s="14"/>
      <c r="J9" s="14"/>
      <c r="K9" s="14"/>
      <c r="L9" s="19">
        <f>SUM(G9:K9)</f>
        <v>4</v>
      </c>
      <c r="M9" s="20">
        <f>L9</f>
        <v>4</v>
      </c>
      <c r="N9" s="14"/>
      <c r="O9" s="14"/>
      <c r="P9" s="14"/>
      <c r="Q9" s="14">
        <v>1</v>
      </c>
      <c r="R9" s="14"/>
      <c r="S9" s="22">
        <f>SUM(O9:R9)</f>
        <v>1</v>
      </c>
      <c r="T9" s="20">
        <f>S9</f>
        <v>1</v>
      </c>
      <c r="U9" s="14"/>
      <c r="V9" s="14"/>
      <c r="W9" s="14">
        <v>0.5</v>
      </c>
      <c r="X9" s="14"/>
      <c r="Y9" s="14"/>
      <c r="Z9" s="14"/>
      <c r="AA9" s="14"/>
      <c r="AB9" s="14"/>
      <c r="AC9" s="14"/>
      <c r="AD9" s="14"/>
      <c r="AE9" s="22">
        <f>SUM(AA9:AD9)</f>
        <v>0</v>
      </c>
      <c r="AF9" s="20">
        <f>AE9</f>
        <v>0</v>
      </c>
      <c r="AG9" s="16">
        <f>M9+N9+T9+U9+V9+W9+X9+Y9+Z9+AF9</f>
        <v>5.5</v>
      </c>
      <c r="AH9" s="3"/>
      <c r="AI9" s="3">
        <v>2</v>
      </c>
      <c r="AJ9" s="3"/>
      <c r="AK9" s="3"/>
      <c r="AL9" s="3">
        <v>10</v>
      </c>
      <c r="AM9" s="3">
        <v>2</v>
      </c>
      <c r="AN9" s="23">
        <f>AL9+AM9</f>
        <v>12</v>
      </c>
      <c r="AO9" s="24">
        <v>10</v>
      </c>
      <c r="AP9" s="4">
        <f>AH9+AI9+AJ9+AK9+AO9</f>
        <v>12</v>
      </c>
    </row>
    <row r="10" spans="1:42" ht="25.5">
      <c r="A10" s="46">
        <v>3</v>
      </c>
      <c r="B10" s="67" t="s">
        <v>74</v>
      </c>
      <c r="C10" s="68" t="s">
        <v>75</v>
      </c>
      <c r="D10" s="5" t="s">
        <v>80</v>
      </c>
      <c r="E10" s="2" t="s">
        <v>76</v>
      </c>
      <c r="F10" s="15">
        <f>AG10+AP10</f>
        <v>16.58</v>
      </c>
      <c r="G10" s="14">
        <v>6</v>
      </c>
      <c r="H10" s="14"/>
      <c r="I10" s="14"/>
      <c r="J10" s="14"/>
      <c r="K10" s="14"/>
      <c r="L10" s="19">
        <f>SUM(G10:K10)</f>
        <v>6</v>
      </c>
      <c r="M10" s="20">
        <f>L10</f>
        <v>6</v>
      </c>
      <c r="N10" s="14">
        <v>1</v>
      </c>
      <c r="O10" s="14"/>
      <c r="P10" s="14"/>
      <c r="Q10" s="14"/>
      <c r="R10" s="14"/>
      <c r="S10" s="22">
        <f>SUM(O10:R10)</f>
        <v>0</v>
      </c>
      <c r="T10" s="20">
        <f>S10</f>
        <v>0</v>
      </c>
      <c r="U10" s="14"/>
      <c r="V10" s="14">
        <v>0.5</v>
      </c>
      <c r="W10" s="14">
        <v>0.5</v>
      </c>
      <c r="X10" s="14"/>
      <c r="Y10" s="14">
        <v>0.2</v>
      </c>
      <c r="Z10" s="14"/>
      <c r="AA10" s="14">
        <v>0.5</v>
      </c>
      <c r="AB10" s="14">
        <v>0.88</v>
      </c>
      <c r="AC10" s="14"/>
      <c r="AD10" s="14"/>
      <c r="AE10" s="22">
        <f>SUM(AA10:AD10)</f>
        <v>1.38</v>
      </c>
      <c r="AF10" s="20">
        <f>AE10</f>
        <v>1.38</v>
      </c>
      <c r="AG10" s="16">
        <f>M10+N10+T10+U10+V10+W10+X10+Y10+Z10+AF10</f>
        <v>9.579999999999998</v>
      </c>
      <c r="AH10" s="3"/>
      <c r="AI10" s="3">
        <v>2</v>
      </c>
      <c r="AJ10" s="3"/>
      <c r="AK10" s="3"/>
      <c r="AL10" s="3">
        <v>3</v>
      </c>
      <c r="AM10" s="3">
        <v>2</v>
      </c>
      <c r="AN10" s="23">
        <f>AL10+AM10</f>
        <v>5</v>
      </c>
      <c r="AO10" s="24">
        <f>AN10</f>
        <v>5</v>
      </c>
      <c r="AP10" s="4">
        <f>AH10+AI10+AJ10+AK10+AO10</f>
        <v>7</v>
      </c>
    </row>
    <row r="11" spans="1:42" ht="12.75">
      <c r="A11" s="46">
        <v>4</v>
      </c>
      <c r="B11" s="67" t="s">
        <v>77</v>
      </c>
      <c r="C11" s="68" t="s">
        <v>78</v>
      </c>
      <c r="D11" s="5" t="s">
        <v>79</v>
      </c>
      <c r="E11" s="2" t="s">
        <v>81</v>
      </c>
      <c r="F11" s="15">
        <f>AG11+AP11</f>
        <v>8</v>
      </c>
      <c r="G11" s="14"/>
      <c r="H11" s="14">
        <v>4</v>
      </c>
      <c r="I11" s="14"/>
      <c r="J11" s="14"/>
      <c r="K11" s="14"/>
      <c r="L11" s="19">
        <f>SUM(G11:K11)</f>
        <v>4</v>
      </c>
      <c r="M11" s="20">
        <f>L11</f>
        <v>4</v>
      </c>
      <c r="N11" s="14"/>
      <c r="O11" s="14"/>
      <c r="P11" s="14"/>
      <c r="Q11" s="14">
        <v>1</v>
      </c>
      <c r="R11" s="14"/>
      <c r="S11" s="22">
        <f>SUM(O11:R11)</f>
        <v>1</v>
      </c>
      <c r="T11" s="20">
        <f>S11</f>
        <v>1</v>
      </c>
      <c r="U11" s="14"/>
      <c r="V11" s="14">
        <v>0.5</v>
      </c>
      <c r="W11" s="14"/>
      <c r="X11" s="14"/>
      <c r="Y11" s="14"/>
      <c r="Z11" s="14"/>
      <c r="AA11" s="14"/>
      <c r="AB11" s="14">
        <v>0.25</v>
      </c>
      <c r="AC11" s="14"/>
      <c r="AD11" s="14"/>
      <c r="AE11" s="22">
        <f>SUM(AA11:AD11)</f>
        <v>0.25</v>
      </c>
      <c r="AF11" s="20">
        <f>AE11</f>
        <v>0.25</v>
      </c>
      <c r="AG11" s="16">
        <f>M11+N11+T11+U11+V11+W11+X11+Y11+Z11+AF11</f>
        <v>5.75</v>
      </c>
      <c r="AH11" s="3"/>
      <c r="AI11" s="3"/>
      <c r="AJ11" s="3"/>
      <c r="AK11" s="3"/>
      <c r="AL11" s="3">
        <v>2.25</v>
      </c>
      <c r="AM11" s="3"/>
      <c r="AN11" s="23">
        <f>AL11+AM11</f>
        <v>2.25</v>
      </c>
      <c r="AO11" s="24">
        <f>AN11</f>
        <v>2.25</v>
      </c>
      <c r="AP11" s="4">
        <f>AH11+AI11+AJ11+AK11+AO11</f>
        <v>2.25</v>
      </c>
    </row>
  </sheetData>
  <sheetProtection/>
  <mergeCells count="35"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L3:L6"/>
    <mergeCell ref="M3:M6"/>
    <mergeCell ref="N3:N6"/>
    <mergeCell ref="O3:R3"/>
    <mergeCell ref="G4:K4"/>
    <mergeCell ref="O4:R4"/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14"/>
  <sheetViews>
    <sheetView zoomScalePageLayoutView="0" workbookViewId="0" topLeftCell="A3">
      <selection activeCell="D2" sqref="D2:D6"/>
    </sheetView>
  </sheetViews>
  <sheetFormatPr defaultColWidth="9.140625" defaultRowHeight="12.75"/>
  <cols>
    <col min="1" max="1" width="2.00390625" style="0" customWidth="1"/>
    <col min="2" max="2" width="12.7109375" style="0" customWidth="1"/>
    <col min="3" max="3" width="10.28125" style="0" customWidth="1"/>
    <col min="4" max="4" width="13.28125" style="0" customWidth="1"/>
    <col min="5" max="5" width="6.7109375" style="0" customWidth="1"/>
    <col min="6" max="6" width="6.57421875" style="0" customWidth="1"/>
    <col min="7" max="7" width="2.8515625" style="0" customWidth="1"/>
    <col min="8" max="9" width="4.28125" style="0" customWidth="1"/>
    <col min="10" max="10" width="4.57421875" style="0" customWidth="1"/>
    <col min="11" max="11" width="3.28125" style="0" customWidth="1"/>
    <col min="12" max="12" width="4.28125" style="0" customWidth="1"/>
    <col min="13" max="13" width="4.57421875" style="0" customWidth="1"/>
    <col min="14" max="14" width="4.421875" style="0" customWidth="1"/>
    <col min="15" max="15" width="3.7109375" style="0" customWidth="1"/>
    <col min="16" max="16" width="3.57421875" style="0" customWidth="1"/>
    <col min="17" max="17" width="4.57421875" style="0" customWidth="1"/>
    <col min="18" max="18" width="3.57421875" style="0" customWidth="1"/>
    <col min="19" max="20" width="4.28125" style="0" customWidth="1"/>
    <col min="21" max="21" width="3.57421875" style="0" customWidth="1"/>
    <col min="22" max="22" width="4.57421875" style="0" customWidth="1"/>
    <col min="23" max="23" width="4.7109375" style="0" customWidth="1"/>
    <col min="24" max="24" width="7.7109375" style="0" customWidth="1"/>
    <col min="25" max="25" width="4.00390625" style="0" customWidth="1"/>
    <col min="26" max="26" width="4.28125" style="0" customWidth="1"/>
    <col min="27" max="27" width="5.8515625" style="0" customWidth="1"/>
    <col min="28" max="28" width="4.57421875" style="0" customWidth="1"/>
    <col min="29" max="29" width="5.7109375" style="0" customWidth="1"/>
    <col min="30" max="30" width="7.421875" style="0" customWidth="1"/>
    <col min="31" max="31" width="5.7109375" style="0" customWidth="1"/>
    <col min="32" max="32" width="5.8515625" style="0" customWidth="1"/>
    <col min="33" max="33" width="5.28125" style="0" customWidth="1"/>
    <col min="38" max="38" width="4.28125" style="0" customWidth="1"/>
    <col min="40" max="40" width="4.28125" style="0" customWidth="1"/>
    <col min="41" max="41" width="4.57421875" style="0" customWidth="1"/>
    <col min="42" max="42" width="5.00390625" style="0" customWidth="1"/>
  </cols>
  <sheetData>
    <row r="1" spans="1:42" ht="12.75">
      <c r="A1" s="118" t="s">
        <v>179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</row>
    <row r="2" spans="1:42" ht="12.75" customHeight="1">
      <c r="A2" s="83" t="s">
        <v>12</v>
      </c>
      <c r="B2" s="80" t="s">
        <v>9</v>
      </c>
      <c r="C2" s="83" t="s">
        <v>8</v>
      </c>
      <c r="D2" s="80" t="s">
        <v>70</v>
      </c>
      <c r="E2" s="84" t="s">
        <v>0</v>
      </c>
      <c r="F2" s="86" t="s">
        <v>184</v>
      </c>
      <c r="G2" s="104" t="s">
        <v>13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31"/>
      <c r="AF2" s="31"/>
      <c r="AG2" s="114" t="s">
        <v>10</v>
      </c>
      <c r="AH2" s="117" t="s">
        <v>63</v>
      </c>
      <c r="AI2" s="117"/>
      <c r="AJ2" s="117"/>
      <c r="AK2" s="117"/>
      <c r="AL2" s="117"/>
      <c r="AM2" s="117"/>
      <c r="AN2" s="32"/>
      <c r="AO2" s="32"/>
      <c r="AP2" s="90" t="s">
        <v>11</v>
      </c>
    </row>
    <row r="3" spans="1:42" ht="12.75">
      <c r="A3" s="83"/>
      <c r="B3" s="81"/>
      <c r="C3" s="83"/>
      <c r="D3" s="81"/>
      <c r="E3" s="85"/>
      <c r="F3" s="86"/>
      <c r="G3" s="93" t="s">
        <v>25</v>
      </c>
      <c r="H3" s="94"/>
      <c r="I3" s="94"/>
      <c r="J3" s="94"/>
      <c r="K3" s="94"/>
      <c r="L3" s="87" t="s">
        <v>114</v>
      </c>
      <c r="M3" s="95" t="s">
        <v>115</v>
      </c>
      <c r="N3" s="98" t="s">
        <v>69</v>
      </c>
      <c r="O3" s="83" t="s">
        <v>26</v>
      </c>
      <c r="P3" s="83"/>
      <c r="Q3" s="83"/>
      <c r="R3" s="83"/>
      <c r="S3" s="87" t="s">
        <v>147</v>
      </c>
      <c r="T3" s="95" t="s">
        <v>148</v>
      </c>
      <c r="U3" s="83" t="s">
        <v>27</v>
      </c>
      <c r="V3" s="83"/>
      <c r="W3" s="83"/>
      <c r="X3" s="83" t="s">
        <v>29</v>
      </c>
      <c r="Y3" s="83"/>
      <c r="Z3" s="98" t="s">
        <v>38</v>
      </c>
      <c r="AA3" s="83" t="s">
        <v>39</v>
      </c>
      <c r="AB3" s="83"/>
      <c r="AC3" s="83"/>
      <c r="AD3" s="83"/>
      <c r="AE3" s="87" t="s">
        <v>116</v>
      </c>
      <c r="AF3" s="95" t="s">
        <v>117</v>
      </c>
      <c r="AG3" s="115"/>
      <c r="AH3" s="83" t="s">
        <v>50</v>
      </c>
      <c r="AI3" s="83"/>
      <c r="AJ3" s="83"/>
      <c r="AK3" s="83"/>
      <c r="AL3" s="93" t="s">
        <v>61</v>
      </c>
      <c r="AM3" s="113"/>
      <c r="AN3" s="87" t="s">
        <v>118</v>
      </c>
      <c r="AO3" s="95" t="s">
        <v>119</v>
      </c>
      <c r="AP3" s="91"/>
    </row>
    <row r="4" spans="1:42" ht="12.75">
      <c r="A4" s="83"/>
      <c r="B4" s="81"/>
      <c r="C4" s="83"/>
      <c r="D4" s="81"/>
      <c r="E4" s="85"/>
      <c r="F4" s="86"/>
      <c r="G4" s="101" t="s">
        <v>47</v>
      </c>
      <c r="H4" s="102"/>
      <c r="I4" s="102"/>
      <c r="J4" s="102"/>
      <c r="K4" s="102"/>
      <c r="L4" s="88"/>
      <c r="M4" s="96"/>
      <c r="N4" s="99"/>
      <c r="O4" s="101" t="s">
        <v>55</v>
      </c>
      <c r="P4" s="102"/>
      <c r="Q4" s="102"/>
      <c r="R4" s="103"/>
      <c r="S4" s="88"/>
      <c r="T4" s="96"/>
      <c r="U4" s="101" t="s">
        <v>56</v>
      </c>
      <c r="V4" s="102"/>
      <c r="W4" s="103"/>
      <c r="X4" s="101" t="s">
        <v>56</v>
      </c>
      <c r="Y4" s="102"/>
      <c r="Z4" s="99"/>
      <c r="AA4" s="106" t="s">
        <v>57</v>
      </c>
      <c r="AB4" s="107"/>
      <c r="AC4" s="107"/>
      <c r="AD4" s="108"/>
      <c r="AE4" s="88"/>
      <c r="AF4" s="109"/>
      <c r="AG4" s="115"/>
      <c r="AH4" s="111" t="s">
        <v>58</v>
      </c>
      <c r="AI4" s="112"/>
      <c r="AJ4" s="112"/>
      <c r="AK4" s="112"/>
      <c r="AL4" s="111" t="s">
        <v>62</v>
      </c>
      <c r="AM4" s="111"/>
      <c r="AN4" s="88"/>
      <c r="AO4" s="109"/>
      <c r="AP4" s="91"/>
    </row>
    <row r="5" spans="1:42" ht="25.5">
      <c r="A5" s="83"/>
      <c r="B5" s="81"/>
      <c r="C5" s="83"/>
      <c r="D5" s="81"/>
      <c r="E5" s="85"/>
      <c r="F5" s="86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88"/>
      <c r="M5" s="96"/>
      <c r="N5" s="99"/>
      <c r="O5" s="29" t="s">
        <v>20</v>
      </c>
      <c r="P5" s="29" t="s">
        <v>21</v>
      </c>
      <c r="Q5" s="29" t="s">
        <v>22</v>
      </c>
      <c r="R5" s="29" t="s">
        <v>23</v>
      </c>
      <c r="S5" s="88"/>
      <c r="T5" s="96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99"/>
      <c r="AA5" s="29" t="s">
        <v>20</v>
      </c>
      <c r="AB5" s="29" t="s">
        <v>21</v>
      </c>
      <c r="AC5" s="29" t="s">
        <v>22</v>
      </c>
      <c r="AD5" s="29" t="s">
        <v>23</v>
      </c>
      <c r="AE5" s="88"/>
      <c r="AF5" s="109"/>
      <c r="AG5" s="115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88"/>
      <c r="AO5" s="109"/>
      <c r="AP5" s="91"/>
    </row>
    <row r="6" spans="1:42" ht="232.5" customHeight="1">
      <c r="A6" s="83"/>
      <c r="B6" s="82"/>
      <c r="C6" s="83"/>
      <c r="D6" s="82"/>
      <c r="E6" s="85"/>
      <c r="F6" s="86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89"/>
      <c r="M6" s="97"/>
      <c r="N6" s="100"/>
      <c r="O6" s="30" t="s">
        <v>5</v>
      </c>
      <c r="P6" s="30" t="s">
        <v>71</v>
      </c>
      <c r="Q6" s="30" t="s">
        <v>6</v>
      </c>
      <c r="R6" s="30" t="s">
        <v>7</v>
      </c>
      <c r="S6" s="89"/>
      <c r="T6" s="97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100"/>
      <c r="AA6" s="30" t="s">
        <v>40</v>
      </c>
      <c r="AB6" s="30" t="s">
        <v>41</v>
      </c>
      <c r="AC6" s="30" t="s">
        <v>42</v>
      </c>
      <c r="AD6" s="30" t="s">
        <v>43</v>
      </c>
      <c r="AE6" s="89"/>
      <c r="AF6" s="110"/>
      <c r="AG6" s="116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89"/>
      <c r="AO6" s="110"/>
      <c r="AP6" s="92"/>
    </row>
    <row r="7" spans="1:42" ht="63.75">
      <c r="A7" s="39"/>
      <c r="B7" s="39"/>
      <c r="C7" s="39"/>
      <c r="D7" s="39"/>
      <c r="E7" s="8"/>
      <c r="F7" s="47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25.5">
      <c r="A8" s="6">
        <v>1</v>
      </c>
      <c r="B8" s="1" t="s">
        <v>84</v>
      </c>
      <c r="C8" s="5" t="s">
        <v>85</v>
      </c>
      <c r="D8" s="5" t="s">
        <v>80</v>
      </c>
      <c r="E8" s="2" t="s">
        <v>81</v>
      </c>
      <c r="F8" s="15">
        <f>AG8+AP8</f>
        <v>20</v>
      </c>
      <c r="G8" s="14"/>
      <c r="H8" s="14">
        <v>4</v>
      </c>
      <c r="I8" s="14"/>
      <c r="J8" s="14">
        <v>3</v>
      </c>
      <c r="K8" s="14"/>
      <c r="L8" s="19">
        <f>SUM(G8:K8)</f>
        <v>7</v>
      </c>
      <c r="M8" s="20">
        <f>L8</f>
        <v>7</v>
      </c>
      <c r="N8" s="14">
        <v>1</v>
      </c>
      <c r="O8" s="14"/>
      <c r="P8" s="14"/>
      <c r="Q8" s="14">
        <v>1</v>
      </c>
      <c r="R8" s="14"/>
      <c r="S8" s="22">
        <f>SUM(O8:R8)</f>
        <v>1</v>
      </c>
      <c r="T8" s="20">
        <f>S8</f>
        <v>1</v>
      </c>
      <c r="U8" s="14"/>
      <c r="V8" s="14">
        <v>0.5</v>
      </c>
      <c r="W8" s="14">
        <v>0.5</v>
      </c>
      <c r="X8" s="14"/>
      <c r="Y8" s="14"/>
      <c r="Z8" s="14">
        <v>1</v>
      </c>
      <c r="AA8" s="14"/>
      <c r="AB8" s="14"/>
      <c r="AC8" s="14">
        <v>1</v>
      </c>
      <c r="AD8" s="14"/>
      <c r="AE8" s="22">
        <f>SUM(AA8:AD8)</f>
        <v>1</v>
      </c>
      <c r="AF8" s="20">
        <f>AE8</f>
        <v>1</v>
      </c>
      <c r="AG8" s="16">
        <f>M8+N8+T8+U8+V8+W8+X8+Y8+Z8+AF8</f>
        <v>12</v>
      </c>
      <c r="AH8" s="3"/>
      <c r="AI8" s="3"/>
      <c r="AJ8" s="3"/>
      <c r="AK8" s="3">
        <v>1</v>
      </c>
      <c r="AL8" s="3">
        <v>5</v>
      </c>
      <c r="AM8" s="3">
        <v>2</v>
      </c>
      <c r="AN8" s="23">
        <f>AL8+AM8</f>
        <v>7</v>
      </c>
      <c r="AO8" s="24">
        <f>AN8</f>
        <v>7</v>
      </c>
      <c r="AP8" s="4">
        <f>AH8+AI8+AJ8+AK8+AO8</f>
        <v>8</v>
      </c>
    </row>
    <row r="9" spans="1:42" ht="25.5">
      <c r="A9" s="6">
        <v>2</v>
      </c>
      <c r="B9" s="67" t="s">
        <v>82</v>
      </c>
      <c r="C9" s="68" t="s">
        <v>83</v>
      </c>
      <c r="D9" s="5" t="s">
        <v>79</v>
      </c>
      <c r="E9" s="2" t="s">
        <v>168</v>
      </c>
      <c r="F9" s="15">
        <f>AG9+AP9</f>
        <v>16.75</v>
      </c>
      <c r="G9" s="14"/>
      <c r="H9" s="14">
        <v>4</v>
      </c>
      <c r="I9" s="14"/>
      <c r="J9" s="14">
        <v>3</v>
      </c>
      <c r="K9" s="14"/>
      <c r="L9" s="19">
        <f>SUM(G9:K9)</f>
        <v>7</v>
      </c>
      <c r="M9" s="20">
        <f>L9</f>
        <v>7</v>
      </c>
      <c r="N9" s="14">
        <v>1</v>
      </c>
      <c r="O9" s="14"/>
      <c r="P9" s="14"/>
      <c r="Q9" s="14">
        <v>1</v>
      </c>
      <c r="R9" s="14"/>
      <c r="S9" s="22">
        <f>SUM(O9:R9)</f>
        <v>1</v>
      </c>
      <c r="T9" s="20">
        <f>S9</f>
        <v>1</v>
      </c>
      <c r="U9" s="14"/>
      <c r="V9" s="14"/>
      <c r="W9" s="14">
        <v>0.5</v>
      </c>
      <c r="X9" s="14"/>
      <c r="Y9" s="14"/>
      <c r="Z9" s="14"/>
      <c r="AA9" s="14"/>
      <c r="AB9" s="14">
        <v>0.5</v>
      </c>
      <c r="AC9" s="14"/>
      <c r="AD9" s="14"/>
      <c r="AE9" s="22">
        <f>SUM(AA9:AD9)</f>
        <v>0.5</v>
      </c>
      <c r="AF9" s="20">
        <f>AE9</f>
        <v>0.5</v>
      </c>
      <c r="AG9" s="16">
        <f>M9+N9+T9+U9+V9+W9+X9+Y9+Z9+AF9</f>
        <v>10</v>
      </c>
      <c r="AH9" s="3"/>
      <c r="AI9" s="3"/>
      <c r="AJ9" s="3"/>
      <c r="AK9" s="3">
        <v>1</v>
      </c>
      <c r="AL9" s="3">
        <v>3.75</v>
      </c>
      <c r="AM9" s="3">
        <v>2</v>
      </c>
      <c r="AN9" s="23">
        <f>AL9+AM9</f>
        <v>5.75</v>
      </c>
      <c r="AO9" s="24">
        <f>AN9</f>
        <v>5.75</v>
      </c>
      <c r="AP9" s="4">
        <f>AH9+AI9+AJ9+AK9+AO9</f>
        <v>6.75</v>
      </c>
    </row>
    <row r="10" spans="1:42" ht="12.75">
      <c r="A10" s="6">
        <v>3</v>
      </c>
      <c r="B10" s="67" t="s">
        <v>181</v>
      </c>
      <c r="C10" s="68" t="s">
        <v>182</v>
      </c>
      <c r="D10" s="5" t="s">
        <v>183</v>
      </c>
      <c r="E10" s="2" t="s">
        <v>151</v>
      </c>
      <c r="F10" s="15">
        <v>10</v>
      </c>
      <c r="G10" s="14"/>
      <c r="H10" s="14"/>
      <c r="I10" s="14">
        <v>3</v>
      </c>
      <c r="J10" s="14">
        <v>3</v>
      </c>
      <c r="K10" s="14"/>
      <c r="L10" s="19">
        <f>SUM(G10:K10)</f>
        <v>6</v>
      </c>
      <c r="M10" s="20">
        <v>6</v>
      </c>
      <c r="N10" s="14">
        <v>1</v>
      </c>
      <c r="O10" s="14"/>
      <c r="P10" s="14"/>
      <c r="Q10" s="14"/>
      <c r="R10" s="14"/>
      <c r="S10" s="22">
        <f>SUM(O10:R10)</f>
        <v>0</v>
      </c>
      <c r="T10" s="20">
        <v>0</v>
      </c>
      <c r="U10" s="14"/>
      <c r="V10" s="14"/>
      <c r="W10" s="14">
        <v>0.5</v>
      </c>
      <c r="X10" s="14"/>
      <c r="Y10" s="14"/>
      <c r="Z10" s="14"/>
      <c r="AA10" s="14"/>
      <c r="AB10" s="14"/>
      <c r="AC10" s="14"/>
      <c r="AD10" s="14"/>
      <c r="AE10" s="22">
        <f>SUM(AA10:AD10)</f>
        <v>0</v>
      </c>
      <c r="AF10" s="20">
        <f>AE10</f>
        <v>0</v>
      </c>
      <c r="AG10" s="16">
        <f>M10+N10+T10+U10+V10+W10+X10+Y10+Z10+AF10</f>
        <v>7.5</v>
      </c>
      <c r="AH10" s="3"/>
      <c r="AI10" s="3"/>
      <c r="AJ10" s="3">
        <v>1.5</v>
      </c>
      <c r="AK10" s="3"/>
      <c r="AL10" s="3">
        <v>1</v>
      </c>
      <c r="AM10" s="3"/>
      <c r="AN10" s="23">
        <f>AL10+AM10</f>
        <v>1</v>
      </c>
      <c r="AO10" s="24">
        <f>AN10</f>
        <v>1</v>
      </c>
      <c r="AP10" s="4">
        <f>AH10+AI10+AJ10+AK10+AO10</f>
        <v>2.5</v>
      </c>
    </row>
    <row r="14" ht="12.75">
      <c r="AE14" s="65"/>
    </row>
  </sheetData>
  <sheetProtection/>
  <mergeCells count="35"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L3:L6"/>
    <mergeCell ref="M3:M6"/>
    <mergeCell ref="N3:N6"/>
    <mergeCell ref="O3:R3"/>
    <mergeCell ref="G4:K4"/>
    <mergeCell ref="O4:R4"/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"/>
  <sheetViews>
    <sheetView zoomScalePageLayoutView="0" workbookViewId="0" topLeftCell="A4">
      <selection activeCell="F11" sqref="F11"/>
    </sheetView>
  </sheetViews>
  <sheetFormatPr defaultColWidth="9.140625" defaultRowHeight="12.75"/>
  <cols>
    <col min="1" max="1" width="2.140625" style="0" customWidth="1"/>
    <col min="2" max="2" width="10.421875" style="0" customWidth="1"/>
    <col min="3" max="3" width="9.28125" style="0" customWidth="1"/>
    <col min="4" max="4" width="11.421875" style="0" customWidth="1"/>
    <col min="5" max="5" width="9.421875" style="0" customWidth="1"/>
    <col min="6" max="6" width="7.28125" style="0" customWidth="1"/>
    <col min="7" max="7" width="3.00390625" style="0" customWidth="1"/>
    <col min="8" max="8" width="4.140625" style="0" customWidth="1"/>
    <col min="9" max="9" width="3.8515625" style="0" customWidth="1"/>
    <col min="10" max="10" width="3.7109375" style="0" customWidth="1"/>
    <col min="11" max="11" width="3.57421875" style="0" customWidth="1"/>
    <col min="12" max="12" width="4.28125" style="0" customWidth="1"/>
    <col min="13" max="13" width="6.57421875" style="0" customWidth="1"/>
    <col min="14" max="14" width="3.7109375" style="0" customWidth="1"/>
    <col min="15" max="16" width="4.140625" style="0" customWidth="1"/>
    <col min="17" max="17" width="4.421875" style="0" customWidth="1"/>
    <col min="18" max="18" width="4.7109375" style="0" customWidth="1"/>
    <col min="19" max="19" width="4.421875" style="0" customWidth="1"/>
    <col min="20" max="20" width="5.7109375" style="0" customWidth="1"/>
    <col min="21" max="21" width="5.140625" style="0" customWidth="1"/>
    <col min="22" max="22" width="5.57421875" style="0" customWidth="1"/>
    <col min="23" max="23" width="6.00390625" style="0" customWidth="1"/>
    <col min="24" max="24" width="7.421875" style="0" customWidth="1"/>
    <col min="25" max="25" width="5.140625" style="0" customWidth="1"/>
    <col min="26" max="26" width="5.421875" style="0" customWidth="1"/>
    <col min="27" max="27" width="5.28125" style="0" customWidth="1"/>
    <col min="28" max="28" width="6.00390625" style="0" customWidth="1"/>
    <col min="29" max="29" width="5.421875" style="0" customWidth="1"/>
    <col min="30" max="30" width="6.7109375" style="0" customWidth="1"/>
    <col min="31" max="31" width="4.8515625" style="0" customWidth="1"/>
    <col min="32" max="32" width="7.00390625" style="0" customWidth="1"/>
    <col min="33" max="33" width="8.140625" style="0" customWidth="1"/>
    <col min="38" max="38" width="5.421875" style="0" customWidth="1"/>
    <col min="40" max="40" width="4.57421875" style="0" customWidth="1"/>
    <col min="41" max="41" width="5.00390625" style="0" customWidth="1"/>
    <col min="42" max="42" width="4.28125" style="0" customWidth="1"/>
  </cols>
  <sheetData>
    <row r="1" spans="1:42" ht="12.75">
      <c r="A1" s="118" t="s">
        <v>173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</row>
    <row r="2" spans="1:42" ht="12.75" customHeight="1">
      <c r="A2" s="83" t="s">
        <v>12</v>
      </c>
      <c r="B2" s="80" t="s">
        <v>9</v>
      </c>
      <c r="C2" s="83" t="s">
        <v>8</v>
      </c>
      <c r="D2" s="80" t="s">
        <v>70</v>
      </c>
      <c r="E2" s="84" t="s">
        <v>0</v>
      </c>
      <c r="F2" s="86" t="s">
        <v>184</v>
      </c>
      <c r="G2" s="104" t="s">
        <v>13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31"/>
      <c r="AF2" s="31"/>
      <c r="AG2" s="114" t="s">
        <v>10</v>
      </c>
      <c r="AH2" s="117" t="s">
        <v>63</v>
      </c>
      <c r="AI2" s="117"/>
      <c r="AJ2" s="117"/>
      <c r="AK2" s="117"/>
      <c r="AL2" s="117"/>
      <c r="AM2" s="117"/>
      <c r="AN2" s="32"/>
      <c r="AO2" s="32"/>
      <c r="AP2" s="90" t="s">
        <v>11</v>
      </c>
    </row>
    <row r="3" spans="1:42" ht="12.75">
      <c r="A3" s="83"/>
      <c r="B3" s="81"/>
      <c r="C3" s="83"/>
      <c r="D3" s="81"/>
      <c r="E3" s="85"/>
      <c r="F3" s="86"/>
      <c r="G3" s="93" t="s">
        <v>25</v>
      </c>
      <c r="H3" s="94"/>
      <c r="I3" s="94"/>
      <c r="J3" s="94"/>
      <c r="K3" s="94"/>
      <c r="L3" s="87" t="s">
        <v>114</v>
      </c>
      <c r="M3" s="95" t="s">
        <v>115</v>
      </c>
      <c r="N3" s="98" t="s">
        <v>69</v>
      </c>
      <c r="O3" s="83" t="s">
        <v>26</v>
      </c>
      <c r="P3" s="83"/>
      <c r="Q3" s="83"/>
      <c r="R3" s="83"/>
      <c r="S3" s="87" t="s">
        <v>147</v>
      </c>
      <c r="T3" s="95" t="s">
        <v>148</v>
      </c>
      <c r="U3" s="83" t="s">
        <v>27</v>
      </c>
      <c r="V3" s="83"/>
      <c r="W3" s="83"/>
      <c r="X3" s="83" t="s">
        <v>29</v>
      </c>
      <c r="Y3" s="83"/>
      <c r="Z3" s="98" t="s">
        <v>38</v>
      </c>
      <c r="AA3" s="83" t="s">
        <v>39</v>
      </c>
      <c r="AB3" s="83"/>
      <c r="AC3" s="83"/>
      <c r="AD3" s="83"/>
      <c r="AE3" s="87" t="s">
        <v>116</v>
      </c>
      <c r="AF3" s="95" t="s">
        <v>117</v>
      </c>
      <c r="AG3" s="115"/>
      <c r="AH3" s="83" t="s">
        <v>50</v>
      </c>
      <c r="AI3" s="83"/>
      <c r="AJ3" s="83"/>
      <c r="AK3" s="83"/>
      <c r="AL3" s="93" t="s">
        <v>61</v>
      </c>
      <c r="AM3" s="113"/>
      <c r="AN3" s="87" t="s">
        <v>118</v>
      </c>
      <c r="AO3" s="95" t="s">
        <v>119</v>
      </c>
      <c r="AP3" s="91"/>
    </row>
    <row r="4" spans="1:42" ht="12.75">
      <c r="A4" s="83"/>
      <c r="B4" s="81"/>
      <c r="C4" s="83"/>
      <c r="D4" s="81"/>
      <c r="E4" s="85"/>
      <c r="F4" s="86"/>
      <c r="G4" s="101" t="s">
        <v>47</v>
      </c>
      <c r="H4" s="102"/>
      <c r="I4" s="102"/>
      <c r="J4" s="102"/>
      <c r="K4" s="102"/>
      <c r="L4" s="88"/>
      <c r="M4" s="96"/>
      <c r="N4" s="99"/>
      <c r="O4" s="101" t="s">
        <v>55</v>
      </c>
      <c r="P4" s="102"/>
      <c r="Q4" s="102"/>
      <c r="R4" s="103"/>
      <c r="S4" s="88"/>
      <c r="T4" s="96"/>
      <c r="U4" s="101" t="s">
        <v>56</v>
      </c>
      <c r="V4" s="102"/>
      <c r="W4" s="103"/>
      <c r="X4" s="101" t="s">
        <v>56</v>
      </c>
      <c r="Y4" s="102"/>
      <c r="Z4" s="99"/>
      <c r="AA4" s="106" t="s">
        <v>57</v>
      </c>
      <c r="AB4" s="107"/>
      <c r="AC4" s="107"/>
      <c r="AD4" s="108"/>
      <c r="AE4" s="88"/>
      <c r="AF4" s="109"/>
      <c r="AG4" s="115"/>
      <c r="AH4" s="111" t="s">
        <v>58</v>
      </c>
      <c r="AI4" s="112"/>
      <c r="AJ4" s="112"/>
      <c r="AK4" s="112"/>
      <c r="AL4" s="111" t="s">
        <v>62</v>
      </c>
      <c r="AM4" s="111"/>
      <c r="AN4" s="88"/>
      <c r="AO4" s="109"/>
      <c r="AP4" s="91"/>
    </row>
    <row r="5" spans="1:42" ht="25.5">
      <c r="A5" s="83"/>
      <c r="B5" s="81"/>
      <c r="C5" s="83"/>
      <c r="D5" s="81"/>
      <c r="E5" s="85"/>
      <c r="F5" s="86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88"/>
      <c r="M5" s="96"/>
      <c r="N5" s="99"/>
      <c r="O5" s="29" t="s">
        <v>20</v>
      </c>
      <c r="P5" s="29" t="s">
        <v>21</v>
      </c>
      <c r="Q5" s="29" t="s">
        <v>22</v>
      </c>
      <c r="R5" s="29" t="s">
        <v>23</v>
      </c>
      <c r="S5" s="88"/>
      <c r="T5" s="96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99"/>
      <c r="AA5" s="29" t="s">
        <v>20</v>
      </c>
      <c r="AB5" s="29" t="s">
        <v>21</v>
      </c>
      <c r="AC5" s="29" t="s">
        <v>22</v>
      </c>
      <c r="AD5" s="29" t="s">
        <v>23</v>
      </c>
      <c r="AE5" s="88"/>
      <c r="AF5" s="109"/>
      <c r="AG5" s="115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88"/>
      <c r="AO5" s="109"/>
      <c r="AP5" s="91"/>
    </row>
    <row r="6" spans="1:42" ht="204" customHeight="1">
      <c r="A6" s="83"/>
      <c r="B6" s="82"/>
      <c r="C6" s="83"/>
      <c r="D6" s="82"/>
      <c r="E6" s="85"/>
      <c r="F6" s="86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89"/>
      <c r="M6" s="97"/>
      <c r="N6" s="100"/>
      <c r="O6" s="30" t="s">
        <v>5</v>
      </c>
      <c r="P6" s="30" t="s">
        <v>71</v>
      </c>
      <c r="Q6" s="30" t="s">
        <v>6</v>
      </c>
      <c r="R6" s="30" t="s">
        <v>7</v>
      </c>
      <c r="S6" s="89"/>
      <c r="T6" s="97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100"/>
      <c r="AA6" s="30" t="s">
        <v>40</v>
      </c>
      <c r="AB6" s="30" t="s">
        <v>41</v>
      </c>
      <c r="AC6" s="30" t="s">
        <v>42</v>
      </c>
      <c r="AD6" s="30" t="s">
        <v>43</v>
      </c>
      <c r="AE6" s="89"/>
      <c r="AF6" s="110"/>
      <c r="AG6" s="116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89"/>
      <c r="AO6" s="110"/>
      <c r="AP6" s="92"/>
    </row>
    <row r="7" spans="1:42" ht="51">
      <c r="A7" s="39"/>
      <c r="B7" s="39"/>
      <c r="C7" s="39"/>
      <c r="D7" s="39"/>
      <c r="E7" s="8"/>
      <c r="F7" s="47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38.25">
      <c r="A8" s="6">
        <v>1</v>
      </c>
      <c r="B8" s="11" t="s">
        <v>88</v>
      </c>
      <c r="C8" s="21" t="s">
        <v>89</v>
      </c>
      <c r="D8" s="21" t="s">
        <v>161</v>
      </c>
      <c r="E8" s="12" t="s">
        <v>166</v>
      </c>
      <c r="F8" s="17">
        <f>AG8+AP8</f>
        <v>11.44</v>
      </c>
      <c r="G8" s="18"/>
      <c r="H8" s="18"/>
      <c r="I8" s="18"/>
      <c r="J8" s="18"/>
      <c r="K8" s="18"/>
      <c r="L8" s="19">
        <f>SUM(G8:K8)</f>
        <v>0</v>
      </c>
      <c r="M8" s="20">
        <f>L8</f>
        <v>0</v>
      </c>
      <c r="N8" s="18"/>
      <c r="O8" s="18"/>
      <c r="P8" s="18"/>
      <c r="Q8" s="18"/>
      <c r="R8" s="18"/>
      <c r="S8" s="22">
        <f>SUM(O8:R8)</f>
        <v>0</v>
      </c>
      <c r="T8" s="20">
        <f>S8</f>
        <v>0</v>
      </c>
      <c r="U8" s="18"/>
      <c r="V8" s="18">
        <v>0.5</v>
      </c>
      <c r="W8" s="18">
        <v>0.5</v>
      </c>
      <c r="X8" s="18"/>
      <c r="Y8" s="18">
        <v>1</v>
      </c>
      <c r="Z8" s="18"/>
      <c r="AA8" s="18"/>
      <c r="AB8" s="18"/>
      <c r="AC8" s="18"/>
      <c r="AD8" s="18"/>
      <c r="AE8" s="22">
        <f>SUM(AA8:AD8)</f>
        <v>0</v>
      </c>
      <c r="AF8" s="20">
        <f>AE8</f>
        <v>0</v>
      </c>
      <c r="AG8" s="16">
        <f>M8+N8+T8+U8+V8+W8+X8+Y8+Z8+AF8</f>
        <v>2</v>
      </c>
      <c r="AH8" s="13"/>
      <c r="AI8" s="3">
        <v>2</v>
      </c>
      <c r="AJ8" s="13"/>
      <c r="AK8" s="13">
        <v>0.94</v>
      </c>
      <c r="AL8" s="13">
        <v>6.5</v>
      </c>
      <c r="AM8" s="13"/>
      <c r="AN8" s="23">
        <f>AL8+AM8</f>
        <v>6.5</v>
      </c>
      <c r="AO8" s="24">
        <f>AN8</f>
        <v>6.5</v>
      </c>
      <c r="AP8" s="4">
        <f>AH8+AI8+AJ8+AK8+AO8</f>
        <v>9.44</v>
      </c>
    </row>
  </sheetData>
  <sheetProtection/>
  <mergeCells count="35"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L3:L6"/>
    <mergeCell ref="M3:M6"/>
    <mergeCell ref="N3:N6"/>
    <mergeCell ref="O3:R3"/>
    <mergeCell ref="G4:K4"/>
    <mergeCell ref="O4:R4"/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6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2.421875" style="0" customWidth="1"/>
    <col min="2" max="2" width="15.57421875" style="0" customWidth="1"/>
    <col min="3" max="3" width="12.421875" style="0" customWidth="1"/>
    <col min="4" max="4" width="13.421875" style="0" customWidth="1"/>
    <col min="5" max="5" width="7.00390625" style="0" customWidth="1"/>
    <col min="6" max="6" width="6.57421875" style="0" customWidth="1"/>
    <col min="7" max="7" width="3.00390625" style="0" customWidth="1"/>
    <col min="8" max="8" width="4.421875" style="0" customWidth="1"/>
    <col min="9" max="9" width="3.00390625" style="0" customWidth="1"/>
    <col min="10" max="10" width="4.28125" style="0" customWidth="1"/>
    <col min="11" max="11" width="3.00390625" style="0" customWidth="1"/>
    <col min="12" max="12" width="4.421875" style="0" customWidth="1"/>
    <col min="13" max="13" width="7.140625" style="0" customWidth="1"/>
    <col min="14" max="14" width="2.8515625" style="0" customWidth="1"/>
    <col min="15" max="15" width="4.421875" style="0" customWidth="1"/>
    <col min="16" max="16" width="4.57421875" style="0" customWidth="1"/>
    <col min="17" max="18" width="4.28125" style="0" customWidth="1"/>
    <col min="19" max="19" width="4.421875" style="0" customWidth="1"/>
    <col min="20" max="20" width="7.421875" style="0" customWidth="1"/>
    <col min="21" max="21" width="5.140625" style="0" customWidth="1"/>
    <col min="22" max="22" width="4.7109375" style="0" customWidth="1"/>
    <col min="23" max="23" width="7.7109375" style="0" customWidth="1"/>
    <col min="24" max="24" width="8.28125" style="0" customWidth="1"/>
    <col min="25" max="25" width="7.8515625" style="0" customWidth="1"/>
    <col min="26" max="26" width="4.57421875" style="0" customWidth="1"/>
    <col min="27" max="27" width="7.8515625" style="0" customWidth="1"/>
    <col min="28" max="28" width="6.140625" style="0" customWidth="1"/>
    <col min="29" max="29" width="5.7109375" style="0" customWidth="1"/>
    <col min="30" max="30" width="4.8515625" style="0" customWidth="1"/>
    <col min="31" max="31" width="4.57421875" style="0" customWidth="1"/>
    <col min="32" max="32" width="5.140625" style="0" customWidth="1"/>
    <col min="33" max="33" width="5.28125" style="0" customWidth="1"/>
    <col min="34" max="34" width="9.28125" style="0" customWidth="1"/>
    <col min="37" max="37" width="8.8515625" style="0" customWidth="1"/>
    <col min="38" max="38" width="4.57421875" style="0" customWidth="1"/>
    <col min="39" max="39" width="6.421875" style="0" customWidth="1"/>
    <col min="40" max="40" width="4.421875" style="0" customWidth="1"/>
    <col min="41" max="41" width="4.57421875" style="0" customWidth="1"/>
    <col min="42" max="42" width="6.421875" style="0" customWidth="1"/>
  </cols>
  <sheetData>
    <row r="1" spans="1:42" ht="12.75">
      <c r="A1" s="118" t="s">
        <v>174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</row>
    <row r="2" spans="1:42" ht="12.75" customHeight="1">
      <c r="A2" s="83" t="s">
        <v>12</v>
      </c>
      <c r="B2" s="80" t="s">
        <v>9</v>
      </c>
      <c r="C2" s="83" t="s">
        <v>8</v>
      </c>
      <c r="D2" s="80" t="s">
        <v>70</v>
      </c>
      <c r="E2" s="84" t="s">
        <v>0</v>
      </c>
      <c r="F2" s="86" t="s">
        <v>184</v>
      </c>
      <c r="G2" s="104" t="s">
        <v>13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31"/>
      <c r="AF2" s="31"/>
      <c r="AG2" s="114" t="s">
        <v>10</v>
      </c>
      <c r="AH2" s="117" t="s">
        <v>63</v>
      </c>
      <c r="AI2" s="117"/>
      <c r="AJ2" s="117"/>
      <c r="AK2" s="117"/>
      <c r="AL2" s="117"/>
      <c r="AM2" s="117"/>
      <c r="AN2" s="32"/>
      <c r="AO2" s="32"/>
      <c r="AP2" s="90" t="s">
        <v>11</v>
      </c>
    </row>
    <row r="3" spans="1:42" ht="12.75">
      <c r="A3" s="83"/>
      <c r="B3" s="81"/>
      <c r="C3" s="83"/>
      <c r="D3" s="81"/>
      <c r="E3" s="85"/>
      <c r="F3" s="86"/>
      <c r="G3" s="93" t="s">
        <v>25</v>
      </c>
      <c r="H3" s="94"/>
      <c r="I3" s="94"/>
      <c r="J3" s="94"/>
      <c r="K3" s="94"/>
      <c r="L3" s="87" t="s">
        <v>114</v>
      </c>
      <c r="M3" s="95" t="s">
        <v>115</v>
      </c>
      <c r="N3" s="98" t="s">
        <v>69</v>
      </c>
      <c r="O3" s="83" t="s">
        <v>26</v>
      </c>
      <c r="P3" s="83"/>
      <c r="Q3" s="83"/>
      <c r="R3" s="83"/>
      <c r="S3" s="87" t="s">
        <v>147</v>
      </c>
      <c r="T3" s="95" t="s">
        <v>148</v>
      </c>
      <c r="U3" s="83" t="s">
        <v>27</v>
      </c>
      <c r="V3" s="83"/>
      <c r="W3" s="83"/>
      <c r="X3" s="83" t="s">
        <v>29</v>
      </c>
      <c r="Y3" s="83"/>
      <c r="Z3" s="98" t="s">
        <v>38</v>
      </c>
      <c r="AA3" s="83" t="s">
        <v>39</v>
      </c>
      <c r="AB3" s="83"/>
      <c r="AC3" s="83"/>
      <c r="AD3" s="83"/>
      <c r="AE3" s="87" t="s">
        <v>116</v>
      </c>
      <c r="AF3" s="95" t="s">
        <v>117</v>
      </c>
      <c r="AG3" s="115"/>
      <c r="AH3" s="83" t="s">
        <v>50</v>
      </c>
      <c r="AI3" s="83"/>
      <c r="AJ3" s="83"/>
      <c r="AK3" s="83"/>
      <c r="AL3" s="93" t="s">
        <v>61</v>
      </c>
      <c r="AM3" s="113"/>
      <c r="AN3" s="87" t="s">
        <v>118</v>
      </c>
      <c r="AO3" s="95" t="s">
        <v>119</v>
      </c>
      <c r="AP3" s="91"/>
    </row>
    <row r="4" spans="1:42" ht="12.75">
      <c r="A4" s="83"/>
      <c r="B4" s="81"/>
      <c r="C4" s="83"/>
      <c r="D4" s="81"/>
      <c r="E4" s="85"/>
      <c r="F4" s="86"/>
      <c r="G4" s="101" t="s">
        <v>47</v>
      </c>
      <c r="H4" s="102"/>
      <c r="I4" s="102"/>
      <c r="J4" s="102"/>
      <c r="K4" s="102"/>
      <c r="L4" s="88"/>
      <c r="M4" s="96"/>
      <c r="N4" s="99"/>
      <c r="O4" s="101" t="s">
        <v>55</v>
      </c>
      <c r="P4" s="102"/>
      <c r="Q4" s="102"/>
      <c r="R4" s="103"/>
      <c r="S4" s="88"/>
      <c r="T4" s="96"/>
      <c r="U4" s="101" t="s">
        <v>56</v>
      </c>
      <c r="V4" s="102"/>
      <c r="W4" s="103"/>
      <c r="X4" s="101" t="s">
        <v>56</v>
      </c>
      <c r="Y4" s="102"/>
      <c r="Z4" s="99"/>
      <c r="AA4" s="106" t="s">
        <v>57</v>
      </c>
      <c r="AB4" s="107"/>
      <c r="AC4" s="107"/>
      <c r="AD4" s="108"/>
      <c r="AE4" s="88"/>
      <c r="AF4" s="109"/>
      <c r="AG4" s="115"/>
      <c r="AH4" s="111" t="s">
        <v>58</v>
      </c>
      <c r="AI4" s="112"/>
      <c r="AJ4" s="112"/>
      <c r="AK4" s="112"/>
      <c r="AL4" s="111" t="s">
        <v>62</v>
      </c>
      <c r="AM4" s="111"/>
      <c r="AN4" s="88"/>
      <c r="AO4" s="109"/>
      <c r="AP4" s="91"/>
    </row>
    <row r="5" spans="1:42" ht="25.5">
      <c r="A5" s="83"/>
      <c r="B5" s="81"/>
      <c r="C5" s="83"/>
      <c r="D5" s="81"/>
      <c r="E5" s="85"/>
      <c r="F5" s="86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88"/>
      <c r="M5" s="96"/>
      <c r="N5" s="99"/>
      <c r="O5" s="29" t="s">
        <v>20</v>
      </c>
      <c r="P5" s="29" t="s">
        <v>21</v>
      </c>
      <c r="Q5" s="29" t="s">
        <v>22</v>
      </c>
      <c r="R5" s="29" t="s">
        <v>23</v>
      </c>
      <c r="S5" s="88"/>
      <c r="T5" s="96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99"/>
      <c r="AA5" s="29" t="s">
        <v>20</v>
      </c>
      <c r="AB5" s="29" t="s">
        <v>21</v>
      </c>
      <c r="AC5" s="29" t="s">
        <v>22</v>
      </c>
      <c r="AD5" s="29" t="s">
        <v>23</v>
      </c>
      <c r="AE5" s="88"/>
      <c r="AF5" s="109"/>
      <c r="AG5" s="115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88"/>
      <c r="AO5" s="109"/>
      <c r="AP5" s="91"/>
    </row>
    <row r="6" spans="1:42" ht="158.25" customHeight="1">
      <c r="A6" s="83"/>
      <c r="B6" s="82"/>
      <c r="C6" s="83"/>
      <c r="D6" s="82"/>
      <c r="E6" s="85"/>
      <c r="F6" s="86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89"/>
      <c r="M6" s="97"/>
      <c r="N6" s="100"/>
      <c r="O6" s="30" t="s">
        <v>5</v>
      </c>
      <c r="P6" s="30" t="s">
        <v>71</v>
      </c>
      <c r="Q6" s="30" t="s">
        <v>6</v>
      </c>
      <c r="R6" s="30" t="s">
        <v>7</v>
      </c>
      <c r="S6" s="89"/>
      <c r="T6" s="97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100"/>
      <c r="AA6" s="30" t="s">
        <v>40</v>
      </c>
      <c r="AB6" s="30" t="s">
        <v>41</v>
      </c>
      <c r="AC6" s="30" t="s">
        <v>42</v>
      </c>
      <c r="AD6" s="30" t="s">
        <v>43</v>
      </c>
      <c r="AE6" s="89"/>
      <c r="AF6" s="110"/>
      <c r="AG6" s="116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89"/>
      <c r="AO6" s="110"/>
      <c r="AP6" s="92"/>
    </row>
    <row r="7" spans="1:42" ht="51">
      <c r="A7" s="39"/>
      <c r="B7" s="39"/>
      <c r="C7" s="39"/>
      <c r="D7" s="39"/>
      <c r="E7" s="8"/>
      <c r="F7" s="47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12.75">
      <c r="A8" s="6">
        <v>1</v>
      </c>
      <c r="B8" s="67" t="s">
        <v>130</v>
      </c>
      <c r="C8" s="67" t="s">
        <v>131</v>
      </c>
      <c r="D8" s="25" t="s">
        <v>80</v>
      </c>
      <c r="E8" s="2" t="s">
        <v>155</v>
      </c>
      <c r="F8" s="15">
        <f>AG8+AP8</f>
        <v>21.47</v>
      </c>
      <c r="G8" s="38"/>
      <c r="H8" s="38">
        <v>4</v>
      </c>
      <c r="I8" s="38"/>
      <c r="J8" s="38">
        <v>3</v>
      </c>
      <c r="K8" s="38"/>
      <c r="L8" s="19">
        <f>SUM(G8:K8)</f>
        <v>7</v>
      </c>
      <c r="M8" s="20">
        <f>L8</f>
        <v>7</v>
      </c>
      <c r="N8" s="38"/>
      <c r="O8" s="38">
        <v>0.8</v>
      </c>
      <c r="P8" s="38"/>
      <c r="Q8" s="38">
        <v>1</v>
      </c>
      <c r="R8" s="38"/>
      <c r="S8" s="22">
        <f>SUM(O8:R8)</f>
        <v>1.8</v>
      </c>
      <c r="T8" s="20">
        <v>1.5</v>
      </c>
      <c r="U8" s="38"/>
      <c r="V8" s="38"/>
      <c r="W8" s="38">
        <v>0.5</v>
      </c>
      <c r="X8" s="38"/>
      <c r="Y8" s="38">
        <v>1</v>
      </c>
      <c r="Z8" s="38"/>
      <c r="AA8" s="38">
        <v>0.5</v>
      </c>
      <c r="AB8" s="38">
        <v>0.75</v>
      </c>
      <c r="AC8" s="38">
        <v>0.2</v>
      </c>
      <c r="AD8" s="38"/>
      <c r="AE8" s="22">
        <f>SUM(AA8:AD8)</f>
        <v>1.45</v>
      </c>
      <c r="AF8" s="20">
        <f>AE8</f>
        <v>1.45</v>
      </c>
      <c r="AG8" s="16">
        <f>M8+N8+T8+U8+V8+W8+X8+Y8+Z8+AF8</f>
        <v>11.45</v>
      </c>
      <c r="AH8" s="2"/>
      <c r="AI8" s="3">
        <v>2</v>
      </c>
      <c r="AJ8" s="2">
        <v>0.22</v>
      </c>
      <c r="AK8" s="2"/>
      <c r="AL8" s="2">
        <v>5.75</v>
      </c>
      <c r="AM8" s="2">
        <v>2</v>
      </c>
      <c r="AN8" s="23">
        <v>7.8</v>
      </c>
      <c r="AO8" s="24">
        <v>7.8</v>
      </c>
      <c r="AP8" s="4">
        <f>AH8+AI8+AJ8+AK8+AO8</f>
        <v>10.02</v>
      </c>
    </row>
    <row r="9" spans="1:42" ht="12.75">
      <c r="A9" s="50">
        <v>2</v>
      </c>
      <c r="B9" s="51" t="s">
        <v>143</v>
      </c>
      <c r="C9" s="51" t="s">
        <v>144</v>
      </c>
      <c r="D9" s="51" t="s">
        <v>80</v>
      </c>
      <c r="E9" s="52" t="s">
        <v>155</v>
      </c>
      <c r="F9" s="15">
        <f>AG9+AP9</f>
        <v>12.25</v>
      </c>
      <c r="G9" s="53"/>
      <c r="H9" s="53">
        <v>4</v>
      </c>
      <c r="I9" s="53"/>
      <c r="J9" s="53">
        <v>3</v>
      </c>
      <c r="K9" s="53"/>
      <c r="L9" s="54">
        <f>SUM(G9:K9)</f>
        <v>7</v>
      </c>
      <c r="M9" s="55">
        <f>L9</f>
        <v>7</v>
      </c>
      <c r="N9" s="53"/>
      <c r="O9" s="53"/>
      <c r="P9" s="53"/>
      <c r="Q9" s="53"/>
      <c r="R9" s="53"/>
      <c r="S9" s="56">
        <f>SUM(O9:R9)</f>
        <v>0</v>
      </c>
      <c r="T9" s="55">
        <f>S9</f>
        <v>0</v>
      </c>
      <c r="U9" s="53"/>
      <c r="V9" s="53">
        <v>0.5</v>
      </c>
      <c r="W9" s="53">
        <v>0.5</v>
      </c>
      <c r="X9" s="53"/>
      <c r="Y9" s="53"/>
      <c r="Z9" s="53"/>
      <c r="AA9" s="53"/>
      <c r="AB9" s="53"/>
      <c r="AC9" s="53"/>
      <c r="AD9" s="53"/>
      <c r="AE9" s="56">
        <f>SUM(AA9:AD9)</f>
        <v>0</v>
      </c>
      <c r="AF9" s="55">
        <f>AE9</f>
        <v>0</v>
      </c>
      <c r="AG9" s="16">
        <f>M9+N9+T9+U9+V9+W9+X9+Y9+Z9+AF9</f>
        <v>8</v>
      </c>
      <c r="AH9" s="52"/>
      <c r="AI9" s="57"/>
      <c r="AJ9" s="52"/>
      <c r="AK9" s="52"/>
      <c r="AL9" s="52">
        <v>4.25</v>
      </c>
      <c r="AM9" s="52"/>
      <c r="AN9" s="58">
        <f>AL9+AM9</f>
        <v>4.25</v>
      </c>
      <c r="AO9" s="59">
        <f>AN9</f>
        <v>4.25</v>
      </c>
      <c r="AP9" s="4">
        <f>AH9+AI9+AJ9+AK9+AO9</f>
        <v>4.25</v>
      </c>
    </row>
    <row r="10" spans="1:42" ht="12.75">
      <c r="A10" s="63">
        <v>3</v>
      </c>
      <c r="B10" s="27" t="s">
        <v>134</v>
      </c>
      <c r="C10" s="27" t="s">
        <v>135</v>
      </c>
      <c r="D10" s="27" t="s">
        <v>167</v>
      </c>
      <c r="E10" s="12" t="s">
        <v>155</v>
      </c>
      <c r="F10" s="15">
        <f>AG10+AP10</f>
        <v>8.5</v>
      </c>
      <c r="G10" s="49"/>
      <c r="H10" s="49">
        <v>4</v>
      </c>
      <c r="I10" s="49"/>
      <c r="J10" s="49"/>
      <c r="K10" s="49"/>
      <c r="L10" s="19">
        <f>SUM(G10:K10)</f>
        <v>4</v>
      </c>
      <c r="M10" s="20">
        <f>L10</f>
        <v>4</v>
      </c>
      <c r="N10" s="49"/>
      <c r="O10" s="49"/>
      <c r="P10" s="49"/>
      <c r="Q10" s="49"/>
      <c r="R10" s="49"/>
      <c r="S10" s="22">
        <f>SUM(O10:R10)</f>
        <v>0</v>
      </c>
      <c r="T10" s="20">
        <f>S10</f>
        <v>0</v>
      </c>
      <c r="U10" s="49">
        <v>0.5</v>
      </c>
      <c r="V10" s="49"/>
      <c r="W10" s="49"/>
      <c r="X10" s="49"/>
      <c r="Y10" s="49"/>
      <c r="Z10" s="49"/>
      <c r="AA10" s="49"/>
      <c r="AB10" s="49"/>
      <c r="AC10" s="49"/>
      <c r="AD10" s="49"/>
      <c r="AE10" s="22">
        <f>SUM(AA10:AD10)</f>
        <v>0</v>
      </c>
      <c r="AF10" s="20">
        <f>AE10</f>
        <v>0</v>
      </c>
      <c r="AG10" s="16">
        <f>M10+N10+T10+U10+V10+W10+X10+Y10+Z10+AF10</f>
        <v>4.5</v>
      </c>
      <c r="AH10" s="12"/>
      <c r="AI10" s="3">
        <v>1.5</v>
      </c>
      <c r="AJ10" s="12"/>
      <c r="AK10" s="12"/>
      <c r="AL10" s="12">
        <v>2.5</v>
      </c>
      <c r="AM10" s="12"/>
      <c r="AN10" s="23">
        <f>AL10+AM10</f>
        <v>2.5</v>
      </c>
      <c r="AO10" s="24">
        <f>AN10</f>
        <v>2.5</v>
      </c>
      <c r="AP10" s="4">
        <f>AH10+AI10+AJ10+AK10+AO10</f>
        <v>4</v>
      </c>
    </row>
    <row r="12" ht="12.75">
      <c r="A12" s="62"/>
    </row>
    <row r="15" ht="12.75">
      <c r="B15" s="61"/>
    </row>
    <row r="16" ht="15">
      <c r="F16" s="60"/>
    </row>
  </sheetData>
  <sheetProtection/>
  <mergeCells count="35"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L3:L6"/>
    <mergeCell ref="M3:M6"/>
    <mergeCell ref="N3:N6"/>
    <mergeCell ref="O3:R3"/>
    <mergeCell ref="G4:K4"/>
    <mergeCell ref="O4:R4"/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3"/>
  <sheetViews>
    <sheetView zoomScalePageLayoutView="0" workbookViewId="0" topLeftCell="A1">
      <selection activeCell="AC17" sqref="AC17"/>
    </sheetView>
  </sheetViews>
  <sheetFormatPr defaultColWidth="9.140625" defaultRowHeight="12.75"/>
  <cols>
    <col min="1" max="1" width="2.00390625" style="0" customWidth="1"/>
    <col min="2" max="2" width="13.00390625" style="0" customWidth="1"/>
    <col min="3" max="3" width="10.00390625" style="0" customWidth="1"/>
    <col min="4" max="4" width="13.28125" style="0" customWidth="1"/>
    <col min="5" max="5" width="6.8515625" style="0" customWidth="1"/>
    <col min="6" max="6" width="7.140625" style="0" customWidth="1"/>
    <col min="7" max="7" width="4.28125" style="0" customWidth="1"/>
    <col min="8" max="8" width="4.421875" style="0" customWidth="1"/>
    <col min="9" max="9" width="2.8515625" style="0" customWidth="1"/>
    <col min="10" max="10" width="4.57421875" style="0" bestFit="1" customWidth="1"/>
    <col min="11" max="11" width="2.8515625" style="0" customWidth="1"/>
    <col min="12" max="12" width="5.28125" style="0" customWidth="1"/>
    <col min="13" max="13" width="6.00390625" style="0" customWidth="1"/>
    <col min="14" max="14" width="2.8515625" style="0" customWidth="1"/>
    <col min="15" max="15" width="4.57421875" style="0" customWidth="1"/>
    <col min="16" max="17" width="4.421875" style="0" customWidth="1"/>
    <col min="18" max="18" width="3.57421875" style="0" customWidth="1"/>
    <col min="19" max="19" width="4.421875" style="0" customWidth="1"/>
    <col min="20" max="20" width="4.57421875" style="0" customWidth="1"/>
    <col min="21" max="21" width="4.00390625" style="0" customWidth="1"/>
    <col min="22" max="22" width="4.57421875" style="0" customWidth="1"/>
    <col min="23" max="23" width="5.57421875" style="0" customWidth="1"/>
    <col min="24" max="24" width="5.8515625" style="0" customWidth="1"/>
    <col min="25" max="25" width="6.57421875" style="0" customWidth="1"/>
    <col min="26" max="26" width="4.28125" style="0" customWidth="1"/>
    <col min="27" max="27" width="5.8515625" style="0" customWidth="1"/>
    <col min="31" max="31" width="6.00390625" style="0" customWidth="1"/>
    <col min="32" max="32" width="7.57421875" style="0" customWidth="1"/>
    <col min="33" max="33" width="5.57421875" style="0" customWidth="1"/>
    <col min="38" max="38" width="4.8515625" style="0" customWidth="1"/>
    <col min="39" max="39" width="6.8515625" style="0" customWidth="1"/>
    <col min="40" max="40" width="4.8515625" style="0" customWidth="1"/>
    <col min="41" max="41" width="5.7109375" style="0" customWidth="1"/>
    <col min="42" max="42" width="5.421875" style="0" customWidth="1"/>
  </cols>
  <sheetData>
    <row r="1" spans="1:42" ht="12.75">
      <c r="A1" s="118" t="s">
        <v>175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</row>
    <row r="2" spans="1:42" ht="12.75" customHeight="1">
      <c r="A2" s="83" t="s">
        <v>12</v>
      </c>
      <c r="B2" s="80" t="s">
        <v>9</v>
      </c>
      <c r="C2" s="83" t="s">
        <v>8</v>
      </c>
      <c r="D2" s="80" t="s">
        <v>70</v>
      </c>
      <c r="E2" s="84" t="s">
        <v>0</v>
      </c>
      <c r="F2" s="119" t="s">
        <v>184</v>
      </c>
      <c r="G2" s="104" t="s">
        <v>13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31"/>
      <c r="AF2" s="31"/>
      <c r="AG2" s="114" t="s">
        <v>10</v>
      </c>
      <c r="AH2" s="117" t="s">
        <v>63</v>
      </c>
      <c r="AI2" s="117"/>
      <c r="AJ2" s="117"/>
      <c r="AK2" s="117"/>
      <c r="AL2" s="117"/>
      <c r="AM2" s="117"/>
      <c r="AN2" s="32"/>
      <c r="AO2" s="32"/>
      <c r="AP2" s="90" t="s">
        <v>11</v>
      </c>
    </row>
    <row r="3" spans="1:42" ht="12.75">
      <c r="A3" s="83"/>
      <c r="B3" s="81"/>
      <c r="C3" s="83"/>
      <c r="D3" s="81"/>
      <c r="E3" s="85"/>
      <c r="F3" s="119"/>
      <c r="G3" s="93" t="s">
        <v>25</v>
      </c>
      <c r="H3" s="94"/>
      <c r="I3" s="94"/>
      <c r="J3" s="94"/>
      <c r="K3" s="94"/>
      <c r="L3" s="87" t="s">
        <v>114</v>
      </c>
      <c r="M3" s="95" t="s">
        <v>115</v>
      </c>
      <c r="N3" s="98" t="s">
        <v>69</v>
      </c>
      <c r="O3" s="83" t="s">
        <v>26</v>
      </c>
      <c r="P3" s="83"/>
      <c r="Q3" s="83"/>
      <c r="R3" s="83"/>
      <c r="S3" s="87" t="s">
        <v>147</v>
      </c>
      <c r="T3" s="95" t="s">
        <v>148</v>
      </c>
      <c r="U3" s="83" t="s">
        <v>27</v>
      </c>
      <c r="V3" s="83"/>
      <c r="W3" s="83"/>
      <c r="X3" s="83" t="s">
        <v>29</v>
      </c>
      <c r="Y3" s="83"/>
      <c r="Z3" s="98" t="s">
        <v>38</v>
      </c>
      <c r="AA3" s="83" t="s">
        <v>39</v>
      </c>
      <c r="AB3" s="83"/>
      <c r="AC3" s="83"/>
      <c r="AD3" s="83"/>
      <c r="AE3" s="87" t="s">
        <v>116</v>
      </c>
      <c r="AF3" s="95" t="s">
        <v>117</v>
      </c>
      <c r="AG3" s="115"/>
      <c r="AH3" s="83" t="s">
        <v>50</v>
      </c>
      <c r="AI3" s="83"/>
      <c r="AJ3" s="83"/>
      <c r="AK3" s="83"/>
      <c r="AL3" s="93" t="s">
        <v>61</v>
      </c>
      <c r="AM3" s="113"/>
      <c r="AN3" s="87" t="s">
        <v>118</v>
      </c>
      <c r="AO3" s="95" t="s">
        <v>119</v>
      </c>
      <c r="AP3" s="91"/>
    </row>
    <row r="4" spans="1:42" ht="12.75">
      <c r="A4" s="83"/>
      <c r="B4" s="81"/>
      <c r="C4" s="83"/>
      <c r="D4" s="81"/>
      <c r="E4" s="85"/>
      <c r="F4" s="119"/>
      <c r="G4" s="101" t="s">
        <v>47</v>
      </c>
      <c r="H4" s="102"/>
      <c r="I4" s="102"/>
      <c r="J4" s="102"/>
      <c r="K4" s="102"/>
      <c r="L4" s="88"/>
      <c r="M4" s="96"/>
      <c r="N4" s="99"/>
      <c r="O4" s="101" t="s">
        <v>55</v>
      </c>
      <c r="P4" s="102"/>
      <c r="Q4" s="102"/>
      <c r="R4" s="103"/>
      <c r="S4" s="88"/>
      <c r="T4" s="96"/>
      <c r="U4" s="101" t="s">
        <v>56</v>
      </c>
      <c r="V4" s="102"/>
      <c r="W4" s="103"/>
      <c r="X4" s="101" t="s">
        <v>56</v>
      </c>
      <c r="Y4" s="102"/>
      <c r="Z4" s="99"/>
      <c r="AA4" s="106" t="s">
        <v>57</v>
      </c>
      <c r="AB4" s="107"/>
      <c r="AC4" s="107"/>
      <c r="AD4" s="108"/>
      <c r="AE4" s="88"/>
      <c r="AF4" s="109"/>
      <c r="AG4" s="115"/>
      <c r="AH4" s="111" t="s">
        <v>58</v>
      </c>
      <c r="AI4" s="112"/>
      <c r="AJ4" s="112"/>
      <c r="AK4" s="112"/>
      <c r="AL4" s="111" t="s">
        <v>62</v>
      </c>
      <c r="AM4" s="111"/>
      <c r="AN4" s="88"/>
      <c r="AO4" s="109"/>
      <c r="AP4" s="91"/>
    </row>
    <row r="5" spans="1:42" ht="25.5">
      <c r="A5" s="83"/>
      <c r="B5" s="81"/>
      <c r="C5" s="83"/>
      <c r="D5" s="81"/>
      <c r="E5" s="85"/>
      <c r="F5" s="119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88"/>
      <c r="M5" s="96"/>
      <c r="N5" s="99"/>
      <c r="O5" s="29" t="s">
        <v>20</v>
      </c>
      <c r="P5" s="29" t="s">
        <v>21</v>
      </c>
      <c r="Q5" s="29" t="s">
        <v>22</v>
      </c>
      <c r="R5" s="29" t="s">
        <v>23</v>
      </c>
      <c r="S5" s="88"/>
      <c r="T5" s="96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99"/>
      <c r="AA5" s="29" t="s">
        <v>20</v>
      </c>
      <c r="AB5" s="29" t="s">
        <v>21</v>
      </c>
      <c r="AC5" s="29" t="s">
        <v>22</v>
      </c>
      <c r="AD5" s="29" t="s">
        <v>23</v>
      </c>
      <c r="AE5" s="88"/>
      <c r="AF5" s="109"/>
      <c r="AG5" s="115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88"/>
      <c r="AO5" s="109"/>
      <c r="AP5" s="91"/>
    </row>
    <row r="6" spans="1:42" ht="180" customHeight="1">
      <c r="A6" s="83"/>
      <c r="B6" s="82"/>
      <c r="C6" s="83"/>
      <c r="D6" s="82"/>
      <c r="E6" s="85"/>
      <c r="F6" s="119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89"/>
      <c r="M6" s="97"/>
      <c r="N6" s="100"/>
      <c r="O6" s="30" t="s">
        <v>5</v>
      </c>
      <c r="P6" s="30" t="s">
        <v>71</v>
      </c>
      <c r="Q6" s="30" t="s">
        <v>6</v>
      </c>
      <c r="R6" s="30" t="s">
        <v>7</v>
      </c>
      <c r="S6" s="89"/>
      <c r="T6" s="97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100"/>
      <c r="AA6" s="30" t="s">
        <v>40</v>
      </c>
      <c r="AB6" s="30" t="s">
        <v>41</v>
      </c>
      <c r="AC6" s="30" t="s">
        <v>42</v>
      </c>
      <c r="AD6" s="30" t="s">
        <v>43</v>
      </c>
      <c r="AE6" s="89"/>
      <c r="AF6" s="110"/>
      <c r="AG6" s="116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89"/>
      <c r="AO6" s="110"/>
      <c r="AP6" s="92"/>
    </row>
    <row r="7" spans="1:42" ht="51">
      <c r="A7" s="39"/>
      <c r="B7" s="39"/>
      <c r="C7" s="39"/>
      <c r="D7" s="39"/>
      <c r="E7" s="8"/>
      <c r="F7" s="77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25.5">
      <c r="A8" s="6">
        <v>1</v>
      </c>
      <c r="B8" s="67" t="s">
        <v>120</v>
      </c>
      <c r="C8" s="67" t="s">
        <v>111</v>
      </c>
      <c r="D8" s="68" t="s">
        <v>163</v>
      </c>
      <c r="E8" s="71" t="s">
        <v>160</v>
      </c>
      <c r="F8" s="76">
        <f aca="true" t="shared" si="0" ref="F8:F13">AG8+AP8</f>
        <v>17.75</v>
      </c>
      <c r="G8" s="72"/>
      <c r="H8" s="72">
        <v>4</v>
      </c>
      <c r="I8" s="72"/>
      <c r="J8" s="72"/>
      <c r="K8" s="72"/>
      <c r="L8" s="22">
        <f aca="true" t="shared" si="1" ref="L8:L13">SUM(G8:K8)</f>
        <v>4</v>
      </c>
      <c r="M8" s="20">
        <f>L8</f>
        <v>4</v>
      </c>
      <c r="N8" s="72"/>
      <c r="O8" s="72"/>
      <c r="P8" s="72"/>
      <c r="Q8" s="72">
        <v>1</v>
      </c>
      <c r="R8" s="72"/>
      <c r="S8" s="22">
        <f aca="true" t="shared" si="2" ref="S8:S13">SUM(O8:R8)</f>
        <v>1</v>
      </c>
      <c r="T8" s="20">
        <f>S8</f>
        <v>1</v>
      </c>
      <c r="U8" s="72"/>
      <c r="V8" s="72"/>
      <c r="W8" s="72">
        <v>0.5</v>
      </c>
      <c r="X8" s="72"/>
      <c r="Y8" s="72"/>
      <c r="Z8" s="72"/>
      <c r="AA8" s="72"/>
      <c r="AB8" s="72">
        <v>1</v>
      </c>
      <c r="AC8" s="72">
        <v>1</v>
      </c>
      <c r="AD8" s="72"/>
      <c r="AE8" s="22">
        <f aca="true" t="shared" si="3" ref="AE8:AE13">SUM(AA8:AD8)</f>
        <v>2</v>
      </c>
      <c r="AF8" s="20">
        <f aca="true" t="shared" si="4" ref="AF8:AF13">AE8</f>
        <v>2</v>
      </c>
      <c r="AG8" s="16">
        <f aca="true" t="shared" si="5" ref="AG8:AG13">M8+N8+T8+U8+V8+W8+X8+Y8+Z8+AF8</f>
        <v>7.5</v>
      </c>
      <c r="AH8" s="3"/>
      <c r="AI8" s="3">
        <v>2</v>
      </c>
      <c r="AJ8" s="3"/>
      <c r="AK8" s="3"/>
      <c r="AL8" s="3">
        <v>6.25</v>
      </c>
      <c r="AM8" s="3">
        <v>2</v>
      </c>
      <c r="AN8" s="23">
        <f aca="true" t="shared" si="6" ref="AN8:AN13">AL8+AM8</f>
        <v>8.25</v>
      </c>
      <c r="AO8" s="24">
        <f aca="true" t="shared" si="7" ref="AO8:AO13">AN8</f>
        <v>8.25</v>
      </c>
      <c r="AP8" s="4">
        <f aca="true" t="shared" si="8" ref="AP8:AP13">AH8+AI8+AJ8+AK8+AO8</f>
        <v>10.25</v>
      </c>
    </row>
    <row r="9" spans="1:42" ht="12.75">
      <c r="A9" s="6">
        <v>2</v>
      </c>
      <c r="B9" s="67" t="s">
        <v>127</v>
      </c>
      <c r="C9" s="67" t="s">
        <v>128</v>
      </c>
      <c r="D9" s="67" t="s">
        <v>80</v>
      </c>
      <c r="E9" s="71" t="s">
        <v>160</v>
      </c>
      <c r="F9" s="76">
        <f t="shared" si="0"/>
        <v>15.98</v>
      </c>
      <c r="G9" s="73"/>
      <c r="H9" s="73">
        <v>4</v>
      </c>
      <c r="I9" s="73"/>
      <c r="J9" s="73"/>
      <c r="K9" s="73"/>
      <c r="L9" s="22">
        <f t="shared" si="1"/>
        <v>4</v>
      </c>
      <c r="M9" s="20">
        <f>L9</f>
        <v>4</v>
      </c>
      <c r="N9" s="73"/>
      <c r="O9" s="73"/>
      <c r="P9" s="73"/>
      <c r="Q9" s="73"/>
      <c r="R9" s="73"/>
      <c r="S9" s="22">
        <f t="shared" si="2"/>
        <v>0</v>
      </c>
      <c r="T9" s="20">
        <f>S9</f>
        <v>0</v>
      </c>
      <c r="U9" s="73"/>
      <c r="V9" s="73"/>
      <c r="W9" s="73">
        <v>0.5</v>
      </c>
      <c r="X9" s="73"/>
      <c r="Y9" s="73"/>
      <c r="Z9" s="73"/>
      <c r="AA9" s="73">
        <v>0.5</v>
      </c>
      <c r="AB9" s="73">
        <v>0.13</v>
      </c>
      <c r="AC9" s="73">
        <v>0.2</v>
      </c>
      <c r="AD9" s="73"/>
      <c r="AE9" s="22">
        <f t="shared" si="3"/>
        <v>0.8300000000000001</v>
      </c>
      <c r="AF9" s="20">
        <f t="shared" si="4"/>
        <v>0.8300000000000001</v>
      </c>
      <c r="AG9" s="16">
        <f t="shared" si="5"/>
        <v>5.33</v>
      </c>
      <c r="AH9" s="2"/>
      <c r="AI9" s="3">
        <v>2</v>
      </c>
      <c r="AJ9" s="2">
        <v>0.15</v>
      </c>
      <c r="AK9" s="2"/>
      <c r="AL9" s="2">
        <v>8.5</v>
      </c>
      <c r="AM9" s="2"/>
      <c r="AN9" s="23">
        <f t="shared" si="6"/>
        <v>8.5</v>
      </c>
      <c r="AO9" s="24">
        <f t="shared" si="7"/>
        <v>8.5</v>
      </c>
      <c r="AP9" s="4">
        <f t="shared" si="8"/>
        <v>10.65</v>
      </c>
    </row>
    <row r="10" spans="1:42" ht="12.75">
      <c r="A10" s="6">
        <v>3</v>
      </c>
      <c r="B10" s="70" t="s">
        <v>123</v>
      </c>
      <c r="C10" s="70" t="s">
        <v>124</v>
      </c>
      <c r="D10" s="70" t="s">
        <v>80</v>
      </c>
      <c r="E10" s="74" t="s">
        <v>160</v>
      </c>
      <c r="F10" s="76">
        <f t="shared" si="0"/>
        <v>15.4</v>
      </c>
      <c r="G10" s="75">
        <v>6</v>
      </c>
      <c r="H10" s="75">
        <v>4</v>
      </c>
      <c r="I10" s="75"/>
      <c r="J10" s="75"/>
      <c r="K10" s="75"/>
      <c r="L10" s="22">
        <f t="shared" si="1"/>
        <v>10</v>
      </c>
      <c r="M10" s="20">
        <v>9</v>
      </c>
      <c r="N10" s="75"/>
      <c r="O10" s="75"/>
      <c r="P10" s="75"/>
      <c r="Q10" s="75">
        <v>1</v>
      </c>
      <c r="R10" s="75"/>
      <c r="S10" s="22">
        <f t="shared" si="2"/>
        <v>1</v>
      </c>
      <c r="T10" s="20">
        <v>1</v>
      </c>
      <c r="U10" s="75"/>
      <c r="V10" s="75"/>
      <c r="W10" s="75">
        <v>0.4</v>
      </c>
      <c r="X10" s="75"/>
      <c r="Y10" s="75"/>
      <c r="Z10" s="75"/>
      <c r="AA10" s="75"/>
      <c r="AB10" s="75">
        <v>0.5</v>
      </c>
      <c r="AC10" s="75">
        <v>1</v>
      </c>
      <c r="AD10" s="75"/>
      <c r="AE10" s="22">
        <f t="shared" si="3"/>
        <v>1.5</v>
      </c>
      <c r="AF10" s="20">
        <f t="shared" si="4"/>
        <v>1.5</v>
      </c>
      <c r="AG10" s="16">
        <f t="shared" si="5"/>
        <v>11.9</v>
      </c>
      <c r="AH10" s="12"/>
      <c r="AI10" s="3"/>
      <c r="AJ10" s="12"/>
      <c r="AK10" s="12"/>
      <c r="AL10" s="12">
        <v>3.5</v>
      </c>
      <c r="AM10" s="12"/>
      <c r="AN10" s="23">
        <f t="shared" si="6"/>
        <v>3.5</v>
      </c>
      <c r="AO10" s="24">
        <f t="shared" si="7"/>
        <v>3.5</v>
      </c>
      <c r="AP10" s="4">
        <f t="shared" si="8"/>
        <v>3.5</v>
      </c>
    </row>
    <row r="11" spans="1:42" ht="12.75">
      <c r="A11" s="6">
        <v>4</v>
      </c>
      <c r="B11" s="70" t="s">
        <v>129</v>
      </c>
      <c r="C11" s="70" t="s">
        <v>109</v>
      </c>
      <c r="D11" s="70" t="s">
        <v>150</v>
      </c>
      <c r="E11" s="74" t="s">
        <v>160</v>
      </c>
      <c r="F11" s="76">
        <f t="shared" si="0"/>
        <v>12.98</v>
      </c>
      <c r="G11" s="75"/>
      <c r="H11" s="75">
        <v>4</v>
      </c>
      <c r="I11" s="75"/>
      <c r="J11" s="75"/>
      <c r="K11" s="75"/>
      <c r="L11" s="22">
        <f t="shared" si="1"/>
        <v>4</v>
      </c>
      <c r="M11" s="20">
        <f>L11</f>
        <v>4</v>
      </c>
      <c r="N11" s="75"/>
      <c r="O11" s="75">
        <v>0.8</v>
      </c>
      <c r="P11" s="75"/>
      <c r="Q11" s="75"/>
      <c r="R11" s="75"/>
      <c r="S11" s="22">
        <f t="shared" si="2"/>
        <v>0.8</v>
      </c>
      <c r="T11" s="20">
        <f>S11</f>
        <v>0.8</v>
      </c>
      <c r="U11" s="75"/>
      <c r="V11" s="75"/>
      <c r="W11" s="75">
        <v>0.5</v>
      </c>
      <c r="X11" s="75"/>
      <c r="Y11" s="75"/>
      <c r="Z11" s="75">
        <v>1</v>
      </c>
      <c r="AA11" s="75"/>
      <c r="AB11" s="75">
        <v>0.63</v>
      </c>
      <c r="AC11" s="75">
        <v>0.8</v>
      </c>
      <c r="AD11" s="75"/>
      <c r="AE11" s="22">
        <f t="shared" si="3"/>
        <v>1.4300000000000002</v>
      </c>
      <c r="AF11" s="20">
        <f t="shared" si="4"/>
        <v>1.4300000000000002</v>
      </c>
      <c r="AG11" s="16">
        <f t="shared" si="5"/>
        <v>7.73</v>
      </c>
      <c r="AH11" s="12"/>
      <c r="AI11" s="3"/>
      <c r="AJ11" s="12"/>
      <c r="AK11" s="12"/>
      <c r="AL11" s="12">
        <v>5.25</v>
      </c>
      <c r="AM11" s="12"/>
      <c r="AN11" s="23">
        <f t="shared" si="6"/>
        <v>5.25</v>
      </c>
      <c r="AO11" s="24">
        <f t="shared" si="7"/>
        <v>5.25</v>
      </c>
      <c r="AP11" s="4">
        <f t="shared" si="8"/>
        <v>5.25</v>
      </c>
    </row>
    <row r="12" spans="1:42" ht="12.75">
      <c r="A12" s="6">
        <v>5</v>
      </c>
      <c r="B12" s="70" t="s">
        <v>125</v>
      </c>
      <c r="C12" s="70" t="s">
        <v>126</v>
      </c>
      <c r="D12" s="70" t="s">
        <v>80</v>
      </c>
      <c r="E12" s="74" t="s">
        <v>160</v>
      </c>
      <c r="F12" s="76">
        <f t="shared" si="0"/>
        <v>12.6</v>
      </c>
      <c r="G12" s="75">
        <v>6</v>
      </c>
      <c r="H12" s="75">
        <v>4</v>
      </c>
      <c r="I12" s="75"/>
      <c r="J12" s="75"/>
      <c r="K12" s="75"/>
      <c r="L12" s="22">
        <f t="shared" si="1"/>
        <v>10</v>
      </c>
      <c r="M12" s="20">
        <v>9</v>
      </c>
      <c r="N12" s="75"/>
      <c r="O12" s="75"/>
      <c r="P12" s="75"/>
      <c r="Q12" s="75">
        <v>1</v>
      </c>
      <c r="R12" s="75"/>
      <c r="S12" s="22">
        <f t="shared" si="2"/>
        <v>1</v>
      </c>
      <c r="T12" s="20">
        <f>S12</f>
        <v>1</v>
      </c>
      <c r="U12" s="75"/>
      <c r="V12" s="75"/>
      <c r="W12" s="75">
        <v>0.5</v>
      </c>
      <c r="X12" s="75"/>
      <c r="Y12" s="75"/>
      <c r="Z12" s="75"/>
      <c r="AA12" s="75"/>
      <c r="AB12" s="75">
        <v>0.25</v>
      </c>
      <c r="AC12" s="75">
        <v>0.1</v>
      </c>
      <c r="AD12" s="75"/>
      <c r="AE12" s="22">
        <f t="shared" si="3"/>
        <v>0.35</v>
      </c>
      <c r="AF12" s="20">
        <f t="shared" si="4"/>
        <v>0.35</v>
      </c>
      <c r="AG12" s="16">
        <f t="shared" si="5"/>
        <v>10.85</v>
      </c>
      <c r="AH12" s="12"/>
      <c r="AI12" s="3"/>
      <c r="AJ12" s="12"/>
      <c r="AK12" s="12"/>
      <c r="AL12" s="12">
        <v>1.75</v>
      </c>
      <c r="AM12" s="12"/>
      <c r="AN12" s="23">
        <f t="shared" si="6"/>
        <v>1.75</v>
      </c>
      <c r="AO12" s="24">
        <f t="shared" si="7"/>
        <v>1.75</v>
      </c>
      <c r="AP12" s="4">
        <f t="shared" si="8"/>
        <v>1.75</v>
      </c>
    </row>
    <row r="13" spans="1:42" ht="12.75">
      <c r="A13" s="6">
        <v>6</v>
      </c>
      <c r="B13" s="70" t="s">
        <v>121</v>
      </c>
      <c r="C13" s="70" t="s">
        <v>122</v>
      </c>
      <c r="D13" s="70" t="s">
        <v>80</v>
      </c>
      <c r="E13" s="74" t="s">
        <v>160</v>
      </c>
      <c r="F13" s="76">
        <f t="shared" si="0"/>
        <v>11.030000000000001</v>
      </c>
      <c r="G13" s="75"/>
      <c r="H13" s="75">
        <v>4</v>
      </c>
      <c r="I13" s="75"/>
      <c r="J13" s="75">
        <v>3</v>
      </c>
      <c r="K13" s="75"/>
      <c r="L13" s="22">
        <f t="shared" si="1"/>
        <v>7</v>
      </c>
      <c r="M13" s="20">
        <f>L13</f>
        <v>7</v>
      </c>
      <c r="N13" s="75"/>
      <c r="O13" s="75"/>
      <c r="P13" s="75"/>
      <c r="Q13" s="75"/>
      <c r="R13" s="75"/>
      <c r="S13" s="22">
        <f t="shared" si="2"/>
        <v>0</v>
      </c>
      <c r="T13" s="20">
        <f>S13</f>
        <v>0</v>
      </c>
      <c r="U13" s="75"/>
      <c r="V13" s="75"/>
      <c r="W13" s="75"/>
      <c r="X13" s="75"/>
      <c r="Y13" s="75"/>
      <c r="Z13" s="75"/>
      <c r="AA13" s="75"/>
      <c r="AB13" s="75">
        <v>0.13</v>
      </c>
      <c r="AC13" s="75">
        <v>0.4</v>
      </c>
      <c r="AD13" s="75"/>
      <c r="AE13" s="22">
        <f t="shared" si="3"/>
        <v>0.53</v>
      </c>
      <c r="AF13" s="20">
        <f t="shared" si="4"/>
        <v>0.53</v>
      </c>
      <c r="AG13" s="16">
        <f t="shared" si="5"/>
        <v>7.53</v>
      </c>
      <c r="AH13" s="12"/>
      <c r="AI13" s="3">
        <v>1</v>
      </c>
      <c r="AJ13" s="12"/>
      <c r="AK13" s="12"/>
      <c r="AL13" s="12">
        <v>2.5</v>
      </c>
      <c r="AM13" s="12"/>
      <c r="AN13" s="23">
        <f t="shared" si="6"/>
        <v>2.5</v>
      </c>
      <c r="AO13" s="24">
        <f t="shared" si="7"/>
        <v>2.5</v>
      </c>
      <c r="AP13" s="4">
        <f t="shared" si="8"/>
        <v>3.5</v>
      </c>
    </row>
  </sheetData>
  <sheetProtection/>
  <mergeCells count="35"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L3:L6"/>
    <mergeCell ref="M3:M6"/>
    <mergeCell ref="N3:N6"/>
    <mergeCell ref="O3:R3"/>
    <mergeCell ref="G4:K4"/>
    <mergeCell ref="O4:R4"/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2"/>
  <sheetViews>
    <sheetView tabSelected="1" zoomScalePageLayoutView="0" workbookViewId="0" topLeftCell="D1">
      <selection activeCell="AF16" sqref="AF16"/>
    </sheetView>
  </sheetViews>
  <sheetFormatPr defaultColWidth="9.140625" defaultRowHeight="12.75"/>
  <cols>
    <col min="1" max="1" width="2.00390625" style="0" customWidth="1"/>
    <col min="2" max="2" width="10.00390625" style="0" customWidth="1"/>
    <col min="3" max="3" width="7.7109375" style="0" customWidth="1"/>
    <col min="4" max="4" width="15.28125" style="0" customWidth="1"/>
    <col min="5" max="5" width="6.8515625" style="0" customWidth="1"/>
    <col min="6" max="6" width="6.57421875" style="0" customWidth="1"/>
    <col min="7" max="7" width="4.57421875" style="0" customWidth="1"/>
    <col min="8" max="8" width="4.421875" style="0" customWidth="1"/>
    <col min="9" max="9" width="4.28125" style="0" customWidth="1"/>
    <col min="10" max="11" width="2.8515625" style="0" customWidth="1"/>
    <col min="12" max="12" width="4.421875" style="0" customWidth="1"/>
    <col min="13" max="13" width="6.8515625" style="0" customWidth="1"/>
    <col min="14" max="14" width="4.57421875" style="0" customWidth="1"/>
    <col min="15" max="16" width="3.7109375" style="0" customWidth="1"/>
    <col min="17" max="17" width="4.28125" style="0" customWidth="1"/>
    <col min="18" max="18" width="4.00390625" style="0" customWidth="1"/>
    <col min="19" max="19" width="4.8515625" style="0" customWidth="1"/>
    <col min="20" max="20" width="7.28125" style="0" customWidth="1"/>
    <col min="21" max="21" width="3.8515625" style="0" customWidth="1"/>
    <col min="22" max="22" width="3.7109375" style="0" customWidth="1"/>
    <col min="23" max="23" width="5.57421875" style="0" customWidth="1"/>
    <col min="24" max="24" width="7.00390625" style="0" customWidth="1"/>
    <col min="25" max="25" width="6.7109375" style="0" customWidth="1"/>
    <col min="26" max="26" width="4.421875" style="0" customWidth="1"/>
    <col min="27" max="27" width="6.7109375" style="0" customWidth="1"/>
    <col min="28" max="28" width="6.00390625" style="0" customWidth="1"/>
    <col min="29" max="29" width="7.28125" style="0" customWidth="1"/>
    <col min="30" max="30" width="7.140625" style="0" customWidth="1"/>
    <col min="31" max="31" width="5.7109375" style="0" customWidth="1"/>
    <col min="32" max="32" width="6.140625" style="0" customWidth="1"/>
    <col min="33" max="33" width="6.421875" style="0" customWidth="1"/>
    <col min="38" max="38" width="5.140625" style="0" customWidth="1"/>
    <col min="40" max="40" width="6.00390625" style="0" customWidth="1"/>
    <col min="41" max="41" width="6.28125" style="0" customWidth="1"/>
    <col min="42" max="42" width="6.00390625" style="0" customWidth="1"/>
  </cols>
  <sheetData>
    <row r="1" spans="1:42" ht="12.75">
      <c r="A1" s="118" t="s">
        <v>170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</row>
    <row r="2" spans="1:42" ht="12.75" customHeight="1">
      <c r="A2" s="83" t="s">
        <v>12</v>
      </c>
      <c r="B2" s="80" t="s">
        <v>9</v>
      </c>
      <c r="C2" s="83" t="s">
        <v>8</v>
      </c>
      <c r="D2" s="80" t="s">
        <v>70</v>
      </c>
      <c r="E2" s="84" t="s">
        <v>0</v>
      </c>
      <c r="F2" s="86" t="s">
        <v>184</v>
      </c>
      <c r="G2" s="104" t="s">
        <v>13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31"/>
      <c r="AF2" s="31"/>
      <c r="AG2" s="114" t="s">
        <v>10</v>
      </c>
      <c r="AH2" s="117" t="s">
        <v>63</v>
      </c>
      <c r="AI2" s="117"/>
      <c r="AJ2" s="117"/>
      <c r="AK2" s="117"/>
      <c r="AL2" s="117"/>
      <c r="AM2" s="117"/>
      <c r="AN2" s="32"/>
      <c r="AO2" s="32"/>
      <c r="AP2" s="90" t="s">
        <v>11</v>
      </c>
    </row>
    <row r="3" spans="1:42" ht="12.75">
      <c r="A3" s="83"/>
      <c r="B3" s="81"/>
      <c r="C3" s="83"/>
      <c r="D3" s="81"/>
      <c r="E3" s="85"/>
      <c r="F3" s="86"/>
      <c r="G3" s="93" t="s">
        <v>25</v>
      </c>
      <c r="H3" s="94"/>
      <c r="I3" s="94"/>
      <c r="J3" s="94"/>
      <c r="K3" s="94"/>
      <c r="L3" s="87" t="s">
        <v>114</v>
      </c>
      <c r="M3" s="95" t="s">
        <v>115</v>
      </c>
      <c r="N3" s="98" t="s">
        <v>69</v>
      </c>
      <c r="O3" s="83" t="s">
        <v>26</v>
      </c>
      <c r="P3" s="83"/>
      <c r="Q3" s="83"/>
      <c r="R3" s="83"/>
      <c r="S3" s="87" t="s">
        <v>147</v>
      </c>
      <c r="T3" s="95" t="s">
        <v>148</v>
      </c>
      <c r="U3" s="83" t="s">
        <v>27</v>
      </c>
      <c r="V3" s="83"/>
      <c r="W3" s="83"/>
      <c r="X3" s="83" t="s">
        <v>29</v>
      </c>
      <c r="Y3" s="83"/>
      <c r="Z3" s="98" t="s">
        <v>38</v>
      </c>
      <c r="AA3" s="83" t="s">
        <v>39</v>
      </c>
      <c r="AB3" s="83"/>
      <c r="AC3" s="83"/>
      <c r="AD3" s="83"/>
      <c r="AE3" s="87" t="s">
        <v>116</v>
      </c>
      <c r="AF3" s="95" t="s">
        <v>117</v>
      </c>
      <c r="AG3" s="115"/>
      <c r="AH3" s="83" t="s">
        <v>50</v>
      </c>
      <c r="AI3" s="83"/>
      <c r="AJ3" s="83"/>
      <c r="AK3" s="83"/>
      <c r="AL3" s="93" t="s">
        <v>61</v>
      </c>
      <c r="AM3" s="113"/>
      <c r="AN3" s="87" t="s">
        <v>118</v>
      </c>
      <c r="AO3" s="95" t="s">
        <v>119</v>
      </c>
      <c r="AP3" s="91"/>
    </row>
    <row r="4" spans="1:42" ht="12.75">
      <c r="A4" s="83"/>
      <c r="B4" s="81"/>
      <c r="C4" s="83"/>
      <c r="D4" s="81"/>
      <c r="E4" s="85"/>
      <c r="F4" s="86"/>
      <c r="G4" s="101" t="s">
        <v>47</v>
      </c>
      <c r="H4" s="102"/>
      <c r="I4" s="102"/>
      <c r="J4" s="102"/>
      <c r="K4" s="102"/>
      <c r="L4" s="88"/>
      <c r="M4" s="96"/>
      <c r="N4" s="99"/>
      <c r="O4" s="101" t="s">
        <v>55</v>
      </c>
      <c r="P4" s="102"/>
      <c r="Q4" s="102"/>
      <c r="R4" s="103"/>
      <c r="S4" s="88"/>
      <c r="T4" s="96"/>
      <c r="U4" s="101" t="s">
        <v>56</v>
      </c>
      <c r="V4" s="102"/>
      <c r="W4" s="103"/>
      <c r="X4" s="101" t="s">
        <v>56</v>
      </c>
      <c r="Y4" s="102"/>
      <c r="Z4" s="99"/>
      <c r="AA4" s="106" t="s">
        <v>57</v>
      </c>
      <c r="AB4" s="107"/>
      <c r="AC4" s="107"/>
      <c r="AD4" s="108"/>
      <c r="AE4" s="88"/>
      <c r="AF4" s="109"/>
      <c r="AG4" s="115"/>
      <c r="AH4" s="111" t="s">
        <v>58</v>
      </c>
      <c r="AI4" s="112"/>
      <c r="AJ4" s="112"/>
      <c r="AK4" s="112"/>
      <c r="AL4" s="111" t="s">
        <v>62</v>
      </c>
      <c r="AM4" s="111"/>
      <c r="AN4" s="88"/>
      <c r="AO4" s="109"/>
      <c r="AP4" s="91"/>
    </row>
    <row r="5" spans="1:42" ht="25.5">
      <c r="A5" s="83"/>
      <c r="B5" s="81"/>
      <c r="C5" s="83"/>
      <c r="D5" s="81"/>
      <c r="E5" s="85"/>
      <c r="F5" s="86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88"/>
      <c r="M5" s="96"/>
      <c r="N5" s="99"/>
      <c r="O5" s="29" t="s">
        <v>20</v>
      </c>
      <c r="P5" s="29" t="s">
        <v>21</v>
      </c>
      <c r="Q5" s="29" t="s">
        <v>22</v>
      </c>
      <c r="R5" s="29" t="s">
        <v>23</v>
      </c>
      <c r="S5" s="88"/>
      <c r="T5" s="96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99"/>
      <c r="AA5" s="29" t="s">
        <v>20</v>
      </c>
      <c r="AB5" s="29" t="s">
        <v>21</v>
      </c>
      <c r="AC5" s="29" t="s">
        <v>22</v>
      </c>
      <c r="AD5" s="29" t="s">
        <v>23</v>
      </c>
      <c r="AE5" s="88"/>
      <c r="AF5" s="109"/>
      <c r="AG5" s="115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88"/>
      <c r="AO5" s="109"/>
      <c r="AP5" s="91"/>
    </row>
    <row r="6" spans="1:42" ht="168" customHeight="1">
      <c r="A6" s="83"/>
      <c r="B6" s="82"/>
      <c r="C6" s="83"/>
      <c r="D6" s="82"/>
      <c r="E6" s="85"/>
      <c r="F6" s="86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89"/>
      <c r="M6" s="97"/>
      <c r="N6" s="100"/>
      <c r="O6" s="30" t="s">
        <v>5</v>
      </c>
      <c r="P6" s="30" t="s">
        <v>71</v>
      </c>
      <c r="Q6" s="30" t="s">
        <v>6</v>
      </c>
      <c r="R6" s="30" t="s">
        <v>7</v>
      </c>
      <c r="S6" s="89"/>
      <c r="T6" s="97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100"/>
      <c r="AA6" s="30" t="s">
        <v>40</v>
      </c>
      <c r="AB6" s="30" t="s">
        <v>41</v>
      </c>
      <c r="AC6" s="30" t="s">
        <v>42</v>
      </c>
      <c r="AD6" s="30" t="s">
        <v>43</v>
      </c>
      <c r="AE6" s="89"/>
      <c r="AF6" s="110"/>
      <c r="AG6" s="116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89"/>
      <c r="AO6" s="110"/>
      <c r="AP6" s="92"/>
    </row>
    <row r="7" spans="1:42" ht="51">
      <c r="A7" s="39"/>
      <c r="B7" s="39"/>
      <c r="C7" s="39"/>
      <c r="D7" s="39"/>
      <c r="E7" s="8"/>
      <c r="F7" s="47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12.75">
      <c r="A8" s="6">
        <v>1</v>
      </c>
      <c r="B8" s="25" t="s">
        <v>141</v>
      </c>
      <c r="C8" s="25" t="s">
        <v>142</v>
      </c>
      <c r="D8" s="25" t="s">
        <v>150</v>
      </c>
      <c r="E8" s="2" t="s">
        <v>154</v>
      </c>
      <c r="F8" s="15">
        <f>AG8+AP8</f>
        <v>20.5</v>
      </c>
      <c r="G8" s="38"/>
      <c r="H8" s="38">
        <v>4</v>
      </c>
      <c r="I8" s="38"/>
      <c r="J8" s="38"/>
      <c r="K8" s="38"/>
      <c r="L8" s="19">
        <f>SUM(G8:K8)</f>
        <v>4</v>
      </c>
      <c r="M8" s="20">
        <f>L8</f>
        <v>4</v>
      </c>
      <c r="N8" s="38">
        <v>1</v>
      </c>
      <c r="O8" s="38"/>
      <c r="P8" s="38"/>
      <c r="Q8" s="38">
        <v>1</v>
      </c>
      <c r="R8" s="38"/>
      <c r="S8" s="22">
        <f>SUM(O8:R8)</f>
        <v>1</v>
      </c>
      <c r="T8" s="20">
        <f>S8</f>
        <v>1</v>
      </c>
      <c r="U8" s="38"/>
      <c r="V8" s="38"/>
      <c r="W8" s="38">
        <v>0.5</v>
      </c>
      <c r="X8" s="38"/>
      <c r="Y8" s="38">
        <v>1</v>
      </c>
      <c r="Z8" s="38"/>
      <c r="AA8" s="38"/>
      <c r="AB8" s="38"/>
      <c r="AC8" s="38"/>
      <c r="AD8" s="38"/>
      <c r="AE8" s="22">
        <f>SUM(AA8:AD8)</f>
        <v>0</v>
      </c>
      <c r="AF8" s="20">
        <f>AE8</f>
        <v>0</v>
      </c>
      <c r="AG8" s="16">
        <f>M8+N8+T8+U8+V8+W8+X8+Y8+Z8+AF8</f>
        <v>7.5</v>
      </c>
      <c r="AH8" s="2"/>
      <c r="AI8" s="3">
        <v>1.5</v>
      </c>
      <c r="AJ8" s="2">
        <v>1.5</v>
      </c>
      <c r="AK8" s="2"/>
      <c r="AL8" s="2">
        <v>10</v>
      </c>
      <c r="AM8" s="2"/>
      <c r="AN8" s="23">
        <f>AL8+AM8</f>
        <v>10</v>
      </c>
      <c r="AO8" s="24">
        <f>AN8</f>
        <v>10</v>
      </c>
      <c r="AP8" s="4">
        <f>AH8+AI8+AJ8+AK8+AO8</f>
        <v>13</v>
      </c>
    </row>
    <row r="9" spans="1:42" ht="12.75">
      <c r="A9" s="6">
        <v>2</v>
      </c>
      <c r="B9" s="67" t="s">
        <v>137</v>
      </c>
      <c r="C9" s="67" t="s">
        <v>138</v>
      </c>
      <c r="D9" s="25" t="s">
        <v>158</v>
      </c>
      <c r="E9" s="2" t="s">
        <v>154</v>
      </c>
      <c r="F9" s="15">
        <f>AG9+AP9</f>
        <v>17.66</v>
      </c>
      <c r="G9" s="38">
        <v>6</v>
      </c>
      <c r="H9" s="38"/>
      <c r="I9" s="38">
        <v>3</v>
      </c>
      <c r="J9" s="38"/>
      <c r="K9" s="38"/>
      <c r="L9" s="19">
        <f>SUM(G9:K9)</f>
        <v>9</v>
      </c>
      <c r="M9" s="20">
        <f>L9</f>
        <v>9</v>
      </c>
      <c r="N9" s="38">
        <v>1</v>
      </c>
      <c r="O9" s="38"/>
      <c r="P9" s="38"/>
      <c r="Q9" s="38">
        <v>1</v>
      </c>
      <c r="R9" s="38"/>
      <c r="S9" s="22">
        <f>SUM(O9:R9)</f>
        <v>1</v>
      </c>
      <c r="T9" s="20">
        <f>S9</f>
        <v>1</v>
      </c>
      <c r="U9" s="38"/>
      <c r="V9" s="38"/>
      <c r="W9" s="38">
        <v>0.5</v>
      </c>
      <c r="X9" s="38"/>
      <c r="Y9" s="38">
        <v>0.26</v>
      </c>
      <c r="Z9" s="38"/>
      <c r="AA9" s="38"/>
      <c r="AB9" s="38">
        <v>1</v>
      </c>
      <c r="AC9" s="38">
        <v>0.4</v>
      </c>
      <c r="AD9" s="38"/>
      <c r="AE9" s="22">
        <f>SUM(AA9:AD9)</f>
        <v>1.4</v>
      </c>
      <c r="AF9" s="20">
        <f>AE9</f>
        <v>1.4</v>
      </c>
      <c r="AG9" s="16">
        <f>M9+N9+T9+U9+V9+W9+X9+Y9+Z9+AF9</f>
        <v>13.16</v>
      </c>
      <c r="AH9" s="2"/>
      <c r="AI9" s="3"/>
      <c r="AJ9" s="2">
        <v>1.5</v>
      </c>
      <c r="AK9" s="2"/>
      <c r="AL9" s="2">
        <v>3</v>
      </c>
      <c r="AM9" s="2"/>
      <c r="AN9" s="23">
        <f>AL9+AM9</f>
        <v>3</v>
      </c>
      <c r="AO9" s="24">
        <f>AN9</f>
        <v>3</v>
      </c>
      <c r="AP9" s="4">
        <f>AH9+AI9+AJ9+AK9+AO9</f>
        <v>4.5</v>
      </c>
    </row>
    <row r="10" spans="1:42" ht="12.75">
      <c r="A10" s="6">
        <v>3</v>
      </c>
      <c r="B10" s="69" t="s">
        <v>139</v>
      </c>
      <c r="C10" s="70" t="s">
        <v>140</v>
      </c>
      <c r="D10" s="27" t="s">
        <v>150</v>
      </c>
      <c r="E10" s="12" t="s">
        <v>154</v>
      </c>
      <c r="F10" s="15">
        <f>AG10+AP10</f>
        <v>14.06</v>
      </c>
      <c r="G10" s="49"/>
      <c r="H10" s="49">
        <v>4</v>
      </c>
      <c r="I10" s="49"/>
      <c r="J10" s="49"/>
      <c r="K10" s="49"/>
      <c r="L10" s="19">
        <f>SUM(G10:K10)</f>
        <v>4</v>
      </c>
      <c r="M10" s="20">
        <f>L10</f>
        <v>4</v>
      </c>
      <c r="N10" s="49">
        <v>1</v>
      </c>
      <c r="O10" s="49"/>
      <c r="P10" s="49"/>
      <c r="Q10" s="49"/>
      <c r="R10" s="49"/>
      <c r="S10" s="22">
        <f>SUM(O10:R10)</f>
        <v>0</v>
      </c>
      <c r="T10" s="20">
        <f>S10</f>
        <v>0</v>
      </c>
      <c r="U10" s="49"/>
      <c r="V10" s="49"/>
      <c r="W10" s="49">
        <v>0.5</v>
      </c>
      <c r="X10" s="49"/>
      <c r="Y10" s="49"/>
      <c r="Z10" s="49"/>
      <c r="AA10" s="49">
        <v>1</v>
      </c>
      <c r="AB10" s="49">
        <v>0.75</v>
      </c>
      <c r="AC10" s="49">
        <v>1</v>
      </c>
      <c r="AD10" s="49"/>
      <c r="AE10" s="22">
        <f>SUM(AA10:AD10)</f>
        <v>2.75</v>
      </c>
      <c r="AF10" s="20">
        <v>2.5</v>
      </c>
      <c r="AG10" s="16">
        <f>M10+N10+T10+U10+V10+W10+X10+Y10+Z10+AF10</f>
        <v>8</v>
      </c>
      <c r="AH10" s="12"/>
      <c r="AI10" s="3"/>
      <c r="AJ10" s="12">
        <v>1.5</v>
      </c>
      <c r="AK10" s="12">
        <v>0.56</v>
      </c>
      <c r="AL10" s="12">
        <v>2</v>
      </c>
      <c r="AM10" s="12">
        <v>2</v>
      </c>
      <c r="AN10" s="23">
        <f>AL10+AM10</f>
        <v>4</v>
      </c>
      <c r="AO10" s="24">
        <f>AN10</f>
        <v>4</v>
      </c>
      <c r="AP10" s="4">
        <f>AH10+AI10+AJ10+AK10+AO10</f>
        <v>6.0600000000000005</v>
      </c>
    </row>
    <row r="11" spans="1:42" ht="12.75">
      <c r="A11" s="6">
        <v>4</v>
      </c>
      <c r="B11" s="70" t="s">
        <v>136</v>
      </c>
      <c r="C11" s="70" t="s">
        <v>83</v>
      </c>
      <c r="D11" s="27" t="s">
        <v>149</v>
      </c>
      <c r="E11" s="12" t="s">
        <v>154</v>
      </c>
      <c r="F11" s="15">
        <f>AG11+AP11</f>
        <v>13.95</v>
      </c>
      <c r="G11" s="49"/>
      <c r="H11" s="49">
        <v>4</v>
      </c>
      <c r="I11" s="49"/>
      <c r="J11" s="49"/>
      <c r="K11" s="49"/>
      <c r="L11" s="19">
        <f>SUM(G11:K11)</f>
        <v>4</v>
      </c>
      <c r="M11" s="20">
        <f>L11</f>
        <v>4</v>
      </c>
      <c r="N11" s="49"/>
      <c r="O11" s="49"/>
      <c r="P11" s="49"/>
      <c r="Q11" s="49"/>
      <c r="R11" s="49"/>
      <c r="S11" s="22">
        <f>SUM(O11:R11)</f>
        <v>0</v>
      </c>
      <c r="T11" s="20">
        <f>S11</f>
        <v>0</v>
      </c>
      <c r="U11" s="49"/>
      <c r="V11" s="49"/>
      <c r="W11" s="49">
        <v>0.5</v>
      </c>
      <c r="X11" s="49"/>
      <c r="Y11" s="49"/>
      <c r="Z11" s="49"/>
      <c r="AA11" s="49">
        <v>1</v>
      </c>
      <c r="AB11" s="49"/>
      <c r="AC11" s="49">
        <v>0.2</v>
      </c>
      <c r="AD11" s="49"/>
      <c r="AE11" s="22">
        <f>SUM(AA11:AD11)</f>
        <v>1.2</v>
      </c>
      <c r="AF11" s="20">
        <f>AE11</f>
        <v>1.2</v>
      </c>
      <c r="AG11" s="16">
        <f>M11+N11+T11+U11+V11+W11+X11+Y11+Z11+AF11</f>
        <v>5.7</v>
      </c>
      <c r="AH11" s="12"/>
      <c r="AI11" s="3"/>
      <c r="AJ11" s="12">
        <v>1.5</v>
      </c>
      <c r="AK11" s="12"/>
      <c r="AL11" s="12">
        <v>6.75</v>
      </c>
      <c r="AM11" s="12"/>
      <c r="AN11" s="23">
        <f>AL11+AM11</f>
        <v>6.75</v>
      </c>
      <c r="AO11" s="24">
        <f>AN11</f>
        <v>6.75</v>
      </c>
      <c r="AP11" s="4">
        <f>AH11+AI11+AJ11+AK11+AO11</f>
        <v>8.25</v>
      </c>
    </row>
    <row r="12" spans="1:42" ht="12.75">
      <c r="A12" s="6">
        <v>5</v>
      </c>
      <c r="B12" s="70" t="s">
        <v>180</v>
      </c>
      <c r="C12" s="70" t="s">
        <v>83</v>
      </c>
      <c r="D12" s="27" t="s">
        <v>162</v>
      </c>
      <c r="E12" s="12" t="s">
        <v>154</v>
      </c>
      <c r="F12" s="15">
        <f>AG12+AP12</f>
        <v>13.75</v>
      </c>
      <c r="G12" s="49"/>
      <c r="H12" s="49">
        <v>4</v>
      </c>
      <c r="I12" s="49"/>
      <c r="J12" s="49"/>
      <c r="K12" s="49"/>
      <c r="L12" s="19">
        <f>SUM(G12:K12)</f>
        <v>4</v>
      </c>
      <c r="M12" s="20">
        <f>L12</f>
        <v>4</v>
      </c>
      <c r="N12" s="49"/>
      <c r="O12" s="49"/>
      <c r="P12" s="49"/>
      <c r="Q12" s="49">
        <v>1</v>
      </c>
      <c r="R12" s="49"/>
      <c r="S12" s="22">
        <f>SUM(O12:R12)</f>
        <v>1</v>
      </c>
      <c r="T12" s="20">
        <f>S12</f>
        <v>1</v>
      </c>
      <c r="U12" s="49"/>
      <c r="V12" s="49"/>
      <c r="W12" s="49"/>
      <c r="X12" s="49"/>
      <c r="Y12" s="49"/>
      <c r="Z12" s="49"/>
      <c r="AA12" s="49"/>
      <c r="AB12" s="49"/>
      <c r="AC12" s="49">
        <v>1</v>
      </c>
      <c r="AD12" s="49"/>
      <c r="AE12" s="22">
        <f>SUM(AA12:AD12)</f>
        <v>1</v>
      </c>
      <c r="AF12" s="20">
        <f>AE12</f>
        <v>1</v>
      </c>
      <c r="AG12" s="16">
        <f>M12+N12+T12+U12+V12+W12+X12+Y12+Z12+AF12</f>
        <v>6</v>
      </c>
      <c r="AH12" s="12"/>
      <c r="AI12" s="3"/>
      <c r="AJ12" s="12">
        <v>1.5</v>
      </c>
      <c r="AK12" s="12"/>
      <c r="AL12" s="12">
        <v>6.25</v>
      </c>
      <c r="AM12" s="12"/>
      <c r="AN12" s="23">
        <f>AL12+AM12</f>
        <v>6.25</v>
      </c>
      <c r="AO12" s="24">
        <f>AN12</f>
        <v>6.25</v>
      </c>
      <c r="AP12" s="4">
        <f>AH12+AI12+AJ12+AK12+AO12</f>
        <v>7.75</v>
      </c>
    </row>
  </sheetData>
  <sheetProtection/>
  <mergeCells count="35"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L3:L6"/>
    <mergeCell ref="M3:M6"/>
    <mergeCell ref="N3:N6"/>
    <mergeCell ref="O3:R3"/>
    <mergeCell ref="G4:K4"/>
    <mergeCell ref="O4:R4"/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5"/>
  <sheetViews>
    <sheetView zoomScalePageLayoutView="0" workbookViewId="0" topLeftCell="A1">
      <selection activeCell="A15" sqref="A15:IV15"/>
    </sheetView>
  </sheetViews>
  <sheetFormatPr defaultColWidth="9.140625" defaultRowHeight="12.75"/>
  <cols>
    <col min="1" max="1" width="2.00390625" style="0" customWidth="1"/>
    <col min="2" max="2" width="12.140625" style="0" customWidth="1"/>
    <col min="3" max="3" width="9.7109375" style="0" customWidth="1"/>
    <col min="4" max="4" width="15.57421875" style="0" customWidth="1"/>
    <col min="5" max="5" width="6.421875" style="0" customWidth="1"/>
    <col min="6" max="6" width="7.421875" style="0" customWidth="1"/>
    <col min="7" max="7" width="4.28125" style="0" customWidth="1"/>
    <col min="8" max="8" width="4.421875" style="0" customWidth="1"/>
    <col min="9" max="9" width="4.7109375" style="0" customWidth="1"/>
    <col min="10" max="10" width="4.57421875" style="0" customWidth="1"/>
    <col min="11" max="11" width="4.28125" style="0" customWidth="1"/>
    <col min="12" max="12" width="5.421875" style="0" customWidth="1"/>
    <col min="13" max="13" width="6.421875" style="0" customWidth="1"/>
    <col min="14" max="14" width="4.28125" style="0" customWidth="1"/>
    <col min="15" max="16" width="3.7109375" style="0" customWidth="1"/>
    <col min="17" max="17" width="4.28125" style="0" customWidth="1"/>
    <col min="18" max="18" width="4.421875" style="0" customWidth="1"/>
    <col min="19" max="19" width="4.28125" style="0" customWidth="1"/>
    <col min="20" max="21" width="4.7109375" style="0" customWidth="1"/>
    <col min="22" max="22" width="5.28125" style="0" customWidth="1"/>
    <col min="23" max="23" width="6.7109375" style="0" customWidth="1"/>
    <col min="24" max="24" width="8.28125" style="0" customWidth="1"/>
    <col min="25" max="25" width="6.8515625" style="0" customWidth="1"/>
    <col min="26" max="26" width="6.00390625" style="0" customWidth="1"/>
    <col min="27" max="28" width="6.7109375" style="0" customWidth="1"/>
    <col min="29" max="29" width="6.00390625" style="0" customWidth="1"/>
    <col min="30" max="30" width="7.7109375" style="0" customWidth="1"/>
    <col min="31" max="31" width="4.28125" style="0" customWidth="1"/>
    <col min="32" max="32" width="4.8515625" style="0" customWidth="1"/>
    <col min="33" max="33" width="5.57421875" style="0" customWidth="1"/>
    <col min="36" max="37" width="8.8515625" style="0" customWidth="1"/>
    <col min="38" max="38" width="5.28125" style="0" customWidth="1"/>
    <col min="39" max="39" width="6.57421875" style="0" customWidth="1"/>
    <col min="40" max="40" width="5.28125" style="0" customWidth="1"/>
    <col min="41" max="42" width="5.57421875" style="0" customWidth="1"/>
  </cols>
  <sheetData>
    <row r="1" spans="1:42" ht="12.75">
      <c r="A1" s="118" t="s">
        <v>171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</row>
    <row r="2" spans="1:42" ht="12.75" customHeight="1">
      <c r="A2" s="83" t="s">
        <v>12</v>
      </c>
      <c r="B2" s="80" t="s">
        <v>9</v>
      </c>
      <c r="C2" s="83" t="s">
        <v>8</v>
      </c>
      <c r="D2" s="80" t="s">
        <v>70</v>
      </c>
      <c r="E2" s="84" t="s">
        <v>0</v>
      </c>
      <c r="F2" s="86" t="s">
        <v>184</v>
      </c>
      <c r="G2" s="104" t="s">
        <v>13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31"/>
      <c r="AF2" s="31"/>
      <c r="AG2" s="114" t="s">
        <v>10</v>
      </c>
      <c r="AH2" s="117" t="s">
        <v>63</v>
      </c>
      <c r="AI2" s="117"/>
      <c r="AJ2" s="117"/>
      <c r="AK2" s="117"/>
      <c r="AL2" s="117"/>
      <c r="AM2" s="117"/>
      <c r="AN2" s="32"/>
      <c r="AO2" s="32"/>
      <c r="AP2" s="90" t="s">
        <v>11</v>
      </c>
    </row>
    <row r="3" spans="1:42" ht="12.75">
      <c r="A3" s="83"/>
      <c r="B3" s="81"/>
      <c r="C3" s="83"/>
      <c r="D3" s="81"/>
      <c r="E3" s="85"/>
      <c r="F3" s="86"/>
      <c r="G3" s="93" t="s">
        <v>25</v>
      </c>
      <c r="H3" s="94"/>
      <c r="I3" s="94"/>
      <c r="J3" s="94"/>
      <c r="K3" s="94"/>
      <c r="L3" s="87" t="s">
        <v>114</v>
      </c>
      <c r="M3" s="95" t="s">
        <v>115</v>
      </c>
      <c r="N3" s="98" t="s">
        <v>69</v>
      </c>
      <c r="O3" s="83" t="s">
        <v>26</v>
      </c>
      <c r="P3" s="83"/>
      <c r="Q3" s="83"/>
      <c r="R3" s="83"/>
      <c r="S3" s="87" t="s">
        <v>147</v>
      </c>
      <c r="T3" s="95" t="s">
        <v>148</v>
      </c>
      <c r="U3" s="83" t="s">
        <v>27</v>
      </c>
      <c r="V3" s="83"/>
      <c r="W3" s="83"/>
      <c r="X3" s="83" t="s">
        <v>29</v>
      </c>
      <c r="Y3" s="83"/>
      <c r="Z3" s="98" t="s">
        <v>38</v>
      </c>
      <c r="AA3" s="83" t="s">
        <v>39</v>
      </c>
      <c r="AB3" s="83"/>
      <c r="AC3" s="83"/>
      <c r="AD3" s="83"/>
      <c r="AE3" s="87" t="s">
        <v>116</v>
      </c>
      <c r="AF3" s="95" t="s">
        <v>117</v>
      </c>
      <c r="AG3" s="115"/>
      <c r="AH3" s="83" t="s">
        <v>50</v>
      </c>
      <c r="AI3" s="83"/>
      <c r="AJ3" s="83"/>
      <c r="AK3" s="83"/>
      <c r="AL3" s="93" t="s">
        <v>61</v>
      </c>
      <c r="AM3" s="113"/>
      <c r="AN3" s="87" t="s">
        <v>118</v>
      </c>
      <c r="AO3" s="95" t="s">
        <v>119</v>
      </c>
      <c r="AP3" s="91"/>
    </row>
    <row r="4" spans="1:42" ht="12.75">
      <c r="A4" s="83"/>
      <c r="B4" s="81"/>
      <c r="C4" s="83"/>
      <c r="D4" s="81"/>
      <c r="E4" s="85"/>
      <c r="F4" s="86"/>
      <c r="G4" s="101" t="s">
        <v>47</v>
      </c>
      <c r="H4" s="102"/>
      <c r="I4" s="102"/>
      <c r="J4" s="102"/>
      <c r="K4" s="102"/>
      <c r="L4" s="88"/>
      <c r="M4" s="96"/>
      <c r="N4" s="99"/>
      <c r="O4" s="101" t="s">
        <v>55</v>
      </c>
      <c r="P4" s="102"/>
      <c r="Q4" s="102"/>
      <c r="R4" s="103"/>
      <c r="S4" s="88"/>
      <c r="T4" s="96"/>
      <c r="U4" s="101" t="s">
        <v>56</v>
      </c>
      <c r="V4" s="102"/>
      <c r="W4" s="103"/>
      <c r="X4" s="101" t="s">
        <v>56</v>
      </c>
      <c r="Y4" s="102"/>
      <c r="Z4" s="99"/>
      <c r="AA4" s="106" t="s">
        <v>57</v>
      </c>
      <c r="AB4" s="107"/>
      <c r="AC4" s="107"/>
      <c r="AD4" s="108"/>
      <c r="AE4" s="88"/>
      <c r="AF4" s="109"/>
      <c r="AG4" s="115"/>
      <c r="AH4" s="111" t="s">
        <v>58</v>
      </c>
      <c r="AI4" s="112"/>
      <c r="AJ4" s="112"/>
      <c r="AK4" s="112"/>
      <c r="AL4" s="111" t="s">
        <v>62</v>
      </c>
      <c r="AM4" s="111"/>
      <c r="AN4" s="88"/>
      <c r="AO4" s="109"/>
      <c r="AP4" s="91"/>
    </row>
    <row r="5" spans="1:42" ht="12.75">
      <c r="A5" s="83"/>
      <c r="B5" s="81"/>
      <c r="C5" s="83"/>
      <c r="D5" s="81"/>
      <c r="E5" s="85"/>
      <c r="F5" s="86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88"/>
      <c r="M5" s="96"/>
      <c r="N5" s="99"/>
      <c r="O5" s="29" t="s">
        <v>20</v>
      </c>
      <c r="P5" s="29" t="s">
        <v>21</v>
      </c>
      <c r="Q5" s="29" t="s">
        <v>22</v>
      </c>
      <c r="R5" s="29" t="s">
        <v>23</v>
      </c>
      <c r="S5" s="88"/>
      <c r="T5" s="96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99"/>
      <c r="AA5" s="29" t="s">
        <v>20</v>
      </c>
      <c r="AB5" s="29" t="s">
        <v>21</v>
      </c>
      <c r="AC5" s="29" t="s">
        <v>22</v>
      </c>
      <c r="AD5" s="29" t="s">
        <v>23</v>
      </c>
      <c r="AE5" s="88"/>
      <c r="AF5" s="109"/>
      <c r="AG5" s="115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88"/>
      <c r="AO5" s="109"/>
      <c r="AP5" s="91"/>
    </row>
    <row r="6" spans="1:42" ht="213" customHeight="1">
      <c r="A6" s="83"/>
      <c r="B6" s="82"/>
      <c r="C6" s="83"/>
      <c r="D6" s="82"/>
      <c r="E6" s="85"/>
      <c r="F6" s="86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89"/>
      <c r="M6" s="97"/>
      <c r="N6" s="100"/>
      <c r="O6" s="30" t="s">
        <v>5</v>
      </c>
      <c r="P6" s="30" t="s">
        <v>71</v>
      </c>
      <c r="Q6" s="30" t="s">
        <v>6</v>
      </c>
      <c r="R6" s="30" t="s">
        <v>7</v>
      </c>
      <c r="S6" s="89"/>
      <c r="T6" s="97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100"/>
      <c r="AA6" s="30" t="s">
        <v>40</v>
      </c>
      <c r="AB6" s="30" t="s">
        <v>41</v>
      </c>
      <c r="AC6" s="30" t="s">
        <v>42</v>
      </c>
      <c r="AD6" s="30" t="s">
        <v>43</v>
      </c>
      <c r="AE6" s="89"/>
      <c r="AF6" s="110"/>
      <c r="AG6" s="116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89"/>
      <c r="AO6" s="110"/>
      <c r="AP6" s="92"/>
    </row>
    <row r="7" spans="1:42" ht="51">
      <c r="A7" s="39"/>
      <c r="B7" s="39"/>
      <c r="C7" s="39"/>
      <c r="D7" s="39"/>
      <c r="E7" s="8"/>
      <c r="F7" s="47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25.5">
      <c r="A8" s="6">
        <v>1</v>
      </c>
      <c r="B8" s="1" t="s">
        <v>96</v>
      </c>
      <c r="C8" s="5" t="s">
        <v>97</v>
      </c>
      <c r="D8" s="5" t="s">
        <v>149</v>
      </c>
      <c r="E8" s="2" t="s">
        <v>151</v>
      </c>
      <c r="F8" s="15">
        <f aca="true" t="shared" si="0" ref="F8:F15">AG8+AP8</f>
        <v>24.9</v>
      </c>
      <c r="G8" s="14">
        <v>6</v>
      </c>
      <c r="H8" s="14">
        <v>4</v>
      </c>
      <c r="I8" s="14">
        <v>3</v>
      </c>
      <c r="J8" s="14"/>
      <c r="K8" s="14">
        <v>2</v>
      </c>
      <c r="L8" s="19">
        <f aca="true" t="shared" si="1" ref="L8:L15">SUM(G8:K8)</f>
        <v>15</v>
      </c>
      <c r="M8" s="20">
        <v>9</v>
      </c>
      <c r="N8" s="14">
        <v>1</v>
      </c>
      <c r="O8" s="14"/>
      <c r="P8" s="14"/>
      <c r="Q8" s="14">
        <v>1</v>
      </c>
      <c r="R8" s="14"/>
      <c r="S8" s="22">
        <f aca="true" t="shared" si="2" ref="S8:S15">SUM(O8:R8)</f>
        <v>1</v>
      </c>
      <c r="T8" s="20">
        <f aca="true" t="shared" si="3" ref="T8:T14">S8</f>
        <v>1</v>
      </c>
      <c r="U8" s="14"/>
      <c r="V8" s="14">
        <v>0.5</v>
      </c>
      <c r="W8" s="14">
        <v>0.5</v>
      </c>
      <c r="X8" s="14">
        <v>1</v>
      </c>
      <c r="Y8" s="14"/>
      <c r="Z8" s="14"/>
      <c r="AA8" s="14">
        <v>0.75</v>
      </c>
      <c r="AB8" s="14">
        <v>1</v>
      </c>
      <c r="AC8" s="14">
        <v>0.6</v>
      </c>
      <c r="AD8" s="14"/>
      <c r="AE8" s="22">
        <f aca="true" t="shared" si="4" ref="AE8:AE15">SUM(AA8:AD8)</f>
        <v>2.35</v>
      </c>
      <c r="AF8" s="20">
        <f aca="true" t="shared" si="5" ref="AF8:AF15">AE8</f>
        <v>2.35</v>
      </c>
      <c r="AG8" s="16">
        <f aca="true" t="shared" si="6" ref="AG8:AG15">M8+N8+T8+U8+V8+W8+X8+Y8+Z8+AF8</f>
        <v>15.35</v>
      </c>
      <c r="AH8" s="3"/>
      <c r="AI8" s="3">
        <v>2</v>
      </c>
      <c r="AJ8" s="3">
        <v>0.3</v>
      </c>
      <c r="AK8" s="3"/>
      <c r="AL8" s="3">
        <v>5.25</v>
      </c>
      <c r="AM8" s="3">
        <v>2</v>
      </c>
      <c r="AN8" s="23">
        <f aca="true" t="shared" si="7" ref="AN8:AN15">AL8+AM8</f>
        <v>7.25</v>
      </c>
      <c r="AO8" s="24">
        <f aca="true" t="shared" si="8" ref="AO8:AO15">AN8</f>
        <v>7.25</v>
      </c>
      <c r="AP8" s="4">
        <f aca="true" t="shared" si="9" ref="AP8:AP15">AH8+AI8+AJ8+AK8+AO8</f>
        <v>9.55</v>
      </c>
    </row>
    <row r="9" spans="1:42" ht="12.75">
      <c r="A9" s="6">
        <v>2</v>
      </c>
      <c r="B9" s="1" t="s">
        <v>94</v>
      </c>
      <c r="C9" s="5" t="s">
        <v>95</v>
      </c>
      <c r="D9" s="5" t="s">
        <v>150</v>
      </c>
      <c r="E9" s="2" t="s">
        <v>151</v>
      </c>
      <c r="F9" s="15">
        <f t="shared" si="0"/>
        <v>23</v>
      </c>
      <c r="G9" s="14"/>
      <c r="H9" s="14">
        <v>4</v>
      </c>
      <c r="I9" s="14"/>
      <c r="J9" s="14">
        <v>3</v>
      </c>
      <c r="K9" s="14"/>
      <c r="L9" s="19">
        <f t="shared" si="1"/>
        <v>7</v>
      </c>
      <c r="M9" s="20">
        <f>L9</f>
        <v>7</v>
      </c>
      <c r="N9" s="14">
        <v>1</v>
      </c>
      <c r="O9" s="14"/>
      <c r="P9" s="14"/>
      <c r="Q9" s="14"/>
      <c r="R9" s="14"/>
      <c r="S9" s="22">
        <f t="shared" si="2"/>
        <v>0</v>
      </c>
      <c r="T9" s="20">
        <f t="shared" si="3"/>
        <v>0</v>
      </c>
      <c r="U9" s="14"/>
      <c r="V9" s="14"/>
      <c r="W9" s="14">
        <v>0.5</v>
      </c>
      <c r="X9" s="14"/>
      <c r="Y9" s="14">
        <v>0.5</v>
      </c>
      <c r="Z9" s="14"/>
      <c r="AA9" s="14">
        <v>0.5</v>
      </c>
      <c r="AB9" s="14"/>
      <c r="AC9" s="14"/>
      <c r="AD9" s="14"/>
      <c r="AE9" s="22">
        <f t="shared" si="4"/>
        <v>0.5</v>
      </c>
      <c r="AF9" s="20">
        <f t="shared" si="5"/>
        <v>0.5</v>
      </c>
      <c r="AG9" s="16">
        <f t="shared" si="6"/>
        <v>9.5</v>
      </c>
      <c r="AH9" s="3"/>
      <c r="AI9" s="3">
        <v>2</v>
      </c>
      <c r="AJ9" s="3">
        <v>1.5</v>
      </c>
      <c r="AK9" s="3"/>
      <c r="AL9" s="3">
        <v>10</v>
      </c>
      <c r="AM9" s="3"/>
      <c r="AN9" s="23">
        <f t="shared" si="7"/>
        <v>10</v>
      </c>
      <c r="AO9" s="24">
        <f t="shared" si="8"/>
        <v>10</v>
      </c>
      <c r="AP9" s="4">
        <f t="shared" si="9"/>
        <v>13.5</v>
      </c>
    </row>
    <row r="10" spans="1:42" ht="12.75">
      <c r="A10" s="6">
        <v>3</v>
      </c>
      <c r="B10" s="1" t="s">
        <v>102</v>
      </c>
      <c r="C10" s="5" t="s">
        <v>103</v>
      </c>
      <c r="D10" s="5" t="s">
        <v>150</v>
      </c>
      <c r="E10" s="2" t="s">
        <v>151</v>
      </c>
      <c r="F10" s="15">
        <f t="shared" si="0"/>
        <v>21.25</v>
      </c>
      <c r="G10" s="14"/>
      <c r="H10" s="14">
        <v>4</v>
      </c>
      <c r="I10" s="14">
        <v>3</v>
      </c>
      <c r="J10" s="14"/>
      <c r="K10" s="14">
        <v>2</v>
      </c>
      <c r="L10" s="19">
        <f t="shared" si="1"/>
        <v>9</v>
      </c>
      <c r="M10" s="20">
        <v>7</v>
      </c>
      <c r="N10" s="14">
        <v>1</v>
      </c>
      <c r="O10" s="14"/>
      <c r="P10" s="14"/>
      <c r="Q10" s="14"/>
      <c r="R10" s="14"/>
      <c r="S10" s="22">
        <f t="shared" si="2"/>
        <v>0</v>
      </c>
      <c r="T10" s="20">
        <f t="shared" si="3"/>
        <v>0</v>
      </c>
      <c r="U10" s="14"/>
      <c r="V10" s="14"/>
      <c r="W10" s="14">
        <v>0.5</v>
      </c>
      <c r="X10" s="14"/>
      <c r="Y10" s="14">
        <v>1</v>
      </c>
      <c r="Z10" s="14">
        <v>1</v>
      </c>
      <c r="AA10" s="14"/>
      <c r="AB10" s="14"/>
      <c r="AC10" s="14"/>
      <c r="AD10" s="14"/>
      <c r="AE10" s="22">
        <f t="shared" si="4"/>
        <v>0</v>
      </c>
      <c r="AF10" s="20">
        <f t="shared" si="5"/>
        <v>0</v>
      </c>
      <c r="AG10" s="16">
        <f t="shared" si="6"/>
        <v>10.5</v>
      </c>
      <c r="AH10" s="3"/>
      <c r="AI10" s="3">
        <v>2</v>
      </c>
      <c r="AJ10" s="3">
        <v>0.75</v>
      </c>
      <c r="AK10" s="3"/>
      <c r="AL10" s="3">
        <v>6</v>
      </c>
      <c r="AM10" s="3">
        <v>2</v>
      </c>
      <c r="AN10" s="23">
        <f t="shared" si="7"/>
        <v>8</v>
      </c>
      <c r="AO10" s="24">
        <f t="shared" si="8"/>
        <v>8</v>
      </c>
      <c r="AP10" s="4">
        <f t="shared" si="9"/>
        <v>10.75</v>
      </c>
    </row>
    <row r="11" spans="1:42" ht="12.75">
      <c r="A11" s="6">
        <v>4</v>
      </c>
      <c r="B11" s="1" t="s">
        <v>92</v>
      </c>
      <c r="C11" s="5" t="s">
        <v>93</v>
      </c>
      <c r="D11" s="5" t="s">
        <v>156</v>
      </c>
      <c r="E11" s="2" t="s">
        <v>151</v>
      </c>
      <c r="F11" s="15">
        <f t="shared" si="0"/>
        <v>18.11</v>
      </c>
      <c r="G11" s="14"/>
      <c r="H11" s="14"/>
      <c r="I11" s="14">
        <v>3</v>
      </c>
      <c r="J11" s="14"/>
      <c r="K11" s="14"/>
      <c r="L11" s="19">
        <f t="shared" si="1"/>
        <v>3</v>
      </c>
      <c r="M11" s="20">
        <f>L11</f>
        <v>3</v>
      </c>
      <c r="N11" s="14">
        <v>1</v>
      </c>
      <c r="O11" s="14"/>
      <c r="P11" s="14"/>
      <c r="Q11" s="14"/>
      <c r="R11" s="14"/>
      <c r="S11" s="22">
        <f t="shared" si="2"/>
        <v>0</v>
      </c>
      <c r="T11" s="20">
        <f t="shared" si="3"/>
        <v>0</v>
      </c>
      <c r="U11" s="14">
        <v>0.5</v>
      </c>
      <c r="V11" s="14"/>
      <c r="W11" s="14">
        <v>0.5</v>
      </c>
      <c r="X11" s="14"/>
      <c r="Y11" s="14">
        <v>0.16</v>
      </c>
      <c r="Z11" s="14"/>
      <c r="AA11" s="14">
        <v>0.5</v>
      </c>
      <c r="AB11" s="14"/>
      <c r="AC11" s="14">
        <v>0.3</v>
      </c>
      <c r="AD11" s="14"/>
      <c r="AE11" s="22">
        <f t="shared" si="4"/>
        <v>0.8</v>
      </c>
      <c r="AF11" s="20">
        <f t="shared" si="5"/>
        <v>0.8</v>
      </c>
      <c r="AG11" s="16">
        <f t="shared" si="6"/>
        <v>5.96</v>
      </c>
      <c r="AH11" s="3"/>
      <c r="AI11" s="3">
        <v>2</v>
      </c>
      <c r="AJ11" s="3">
        <v>0.15</v>
      </c>
      <c r="AK11" s="3"/>
      <c r="AL11" s="3">
        <v>10</v>
      </c>
      <c r="AM11" s="3"/>
      <c r="AN11" s="23">
        <f t="shared" si="7"/>
        <v>10</v>
      </c>
      <c r="AO11" s="24">
        <f t="shared" si="8"/>
        <v>10</v>
      </c>
      <c r="AP11" s="4">
        <f t="shared" si="9"/>
        <v>12.15</v>
      </c>
    </row>
    <row r="12" spans="1:42" ht="25.5">
      <c r="A12" s="6">
        <v>5</v>
      </c>
      <c r="B12" s="1" t="s">
        <v>100</v>
      </c>
      <c r="C12" s="5" t="s">
        <v>101</v>
      </c>
      <c r="D12" s="5" t="s">
        <v>149</v>
      </c>
      <c r="E12" s="2" t="s">
        <v>151</v>
      </c>
      <c r="F12" s="15">
        <f t="shared" si="0"/>
        <v>18.049999999999997</v>
      </c>
      <c r="G12" s="14"/>
      <c r="H12" s="14">
        <v>4</v>
      </c>
      <c r="I12" s="14">
        <v>3</v>
      </c>
      <c r="J12" s="14">
        <v>3</v>
      </c>
      <c r="K12" s="14"/>
      <c r="L12" s="19">
        <f t="shared" si="1"/>
        <v>10</v>
      </c>
      <c r="M12" s="20">
        <v>7</v>
      </c>
      <c r="N12" s="14">
        <v>1</v>
      </c>
      <c r="O12" s="14"/>
      <c r="P12" s="14"/>
      <c r="Q12" s="14">
        <v>1</v>
      </c>
      <c r="R12" s="14"/>
      <c r="S12" s="22">
        <f t="shared" si="2"/>
        <v>1</v>
      </c>
      <c r="T12" s="20">
        <f t="shared" si="3"/>
        <v>1</v>
      </c>
      <c r="U12" s="14"/>
      <c r="V12" s="14"/>
      <c r="W12" s="14">
        <v>0.5</v>
      </c>
      <c r="X12" s="14"/>
      <c r="Y12" s="14">
        <v>0.1</v>
      </c>
      <c r="Z12" s="14"/>
      <c r="AA12" s="14"/>
      <c r="AB12" s="14"/>
      <c r="AC12" s="14"/>
      <c r="AD12" s="14"/>
      <c r="AE12" s="22">
        <f t="shared" si="4"/>
        <v>0</v>
      </c>
      <c r="AF12" s="20">
        <f t="shared" si="5"/>
        <v>0</v>
      </c>
      <c r="AG12" s="16">
        <f t="shared" si="6"/>
        <v>9.6</v>
      </c>
      <c r="AH12" s="3"/>
      <c r="AI12" s="3"/>
      <c r="AJ12" s="3">
        <v>0.45</v>
      </c>
      <c r="AK12" s="3"/>
      <c r="AL12" s="3">
        <v>8</v>
      </c>
      <c r="AM12" s="3"/>
      <c r="AN12" s="23">
        <f t="shared" si="7"/>
        <v>8</v>
      </c>
      <c r="AO12" s="24">
        <f t="shared" si="8"/>
        <v>8</v>
      </c>
      <c r="AP12" s="4">
        <f t="shared" si="9"/>
        <v>8.45</v>
      </c>
    </row>
    <row r="13" spans="1:42" ht="12" customHeight="1">
      <c r="A13" s="6">
        <v>7</v>
      </c>
      <c r="B13" s="11" t="s">
        <v>90</v>
      </c>
      <c r="C13" s="21" t="s">
        <v>91</v>
      </c>
      <c r="D13" s="21" t="s">
        <v>150</v>
      </c>
      <c r="E13" s="12" t="s">
        <v>151</v>
      </c>
      <c r="F13" s="15">
        <f t="shared" si="0"/>
        <v>13.55</v>
      </c>
      <c r="G13" s="18">
        <v>6</v>
      </c>
      <c r="H13" s="18">
        <v>4</v>
      </c>
      <c r="I13" s="18"/>
      <c r="J13" s="18">
        <v>3</v>
      </c>
      <c r="K13" s="18"/>
      <c r="L13" s="19">
        <f t="shared" si="1"/>
        <v>13</v>
      </c>
      <c r="M13" s="20">
        <v>9</v>
      </c>
      <c r="N13" s="18"/>
      <c r="O13" s="18"/>
      <c r="P13" s="18"/>
      <c r="Q13" s="18">
        <v>1</v>
      </c>
      <c r="R13" s="18"/>
      <c r="S13" s="22">
        <f t="shared" si="2"/>
        <v>1</v>
      </c>
      <c r="T13" s="20">
        <f t="shared" si="3"/>
        <v>1</v>
      </c>
      <c r="U13" s="18"/>
      <c r="V13" s="18"/>
      <c r="W13" s="18"/>
      <c r="X13" s="18"/>
      <c r="Y13" s="18"/>
      <c r="Z13" s="18"/>
      <c r="AA13" s="18"/>
      <c r="AB13" s="18">
        <v>0.75</v>
      </c>
      <c r="AC13" s="18">
        <v>0.8</v>
      </c>
      <c r="AD13" s="18"/>
      <c r="AE13" s="22">
        <f t="shared" si="4"/>
        <v>1.55</v>
      </c>
      <c r="AF13" s="20">
        <f t="shared" si="5"/>
        <v>1.55</v>
      </c>
      <c r="AG13" s="16">
        <f t="shared" si="6"/>
        <v>11.55</v>
      </c>
      <c r="AH13" s="13"/>
      <c r="AI13" s="3"/>
      <c r="AJ13" s="13"/>
      <c r="AK13" s="13"/>
      <c r="AL13" s="13">
        <v>2</v>
      </c>
      <c r="AM13" s="13"/>
      <c r="AN13" s="23">
        <f t="shared" si="7"/>
        <v>2</v>
      </c>
      <c r="AO13" s="24">
        <f t="shared" si="8"/>
        <v>2</v>
      </c>
      <c r="AP13" s="4">
        <f t="shared" si="9"/>
        <v>2</v>
      </c>
    </row>
    <row r="14" spans="1:42" ht="12.75">
      <c r="A14" s="6">
        <v>6</v>
      </c>
      <c r="B14" s="11" t="s">
        <v>104</v>
      </c>
      <c r="C14" s="21" t="s">
        <v>105</v>
      </c>
      <c r="D14" s="21" t="s">
        <v>164</v>
      </c>
      <c r="E14" s="12" t="s">
        <v>151</v>
      </c>
      <c r="F14" s="15">
        <f t="shared" si="0"/>
        <v>12.85</v>
      </c>
      <c r="G14" s="18">
        <v>6</v>
      </c>
      <c r="H14" s="18">
        <v>4</v>
      </c>
      <c r="I14" s="18"/>
      <c r="J14" s="18"/>
      <c r="K14" s="18"/>
      <c r="L14" s="19">
        <f t="shared" si="1"/>
        <v>10</v>
      </c>
      <c r="M14" s="20">
        <v>9</v>
      </c>
      <c r="N14" s="18"/>
      <c r="O14" s="18"/>
      <c r="P14" s="18"/>
      <c r="Q14" s="18">
        <v>1</v>
      </c>
      <c r="R14" s="18">
        <v>0.5</v>
      </c>
      <c r="S14" s="22">
        <f t="shared" si="2"/>
        <v>1.5</v>
      </c>
      <c r="T14" s="20">
        <f t="shared" si="3"/>
        <v>1.5</v>
      </c>
      <c r="U14" s="18"/>
      <c r="V14" s="18"/>
      <c r="W14" s="18"/>
      <c r="X14" s="18"/>
      <c r="Y14" s="18"/>
      <c r="Z14" s="18"/>
      <c r="AA14" s="18">
        <v>0.5</v>
      </c>
      <c r="AB14" s="18">
        <v>0.25</v>
      </c>
      <c r="AC14" s="18">
        <v>0.6</v>
      </c>
      <c r="AD14" s="18"/>
      <c r="AE14" s="22">
        <f t="shared" si="4"/>
        <v>1.35</v>
      </c>
      <c r="AF14" s="20">
        <f t="shared" si="5"/>
        <v>1.35</v>
      </c>
      <c r="AG14" s="16">
        <f t="shared" si="6"/>
        <v>11.85</v>
      </c>
      <c r="AH14" s="13"/>
      <c r="AI14" s="3"/>
      <c r="AJ14" s="13"/>
      <c r="AK14" s="13"/>
      <c r="AL14" s="13">
        <v>1</v>
      </c>
      <c r="AM14" s="13"/>
      <c r="AN14" s="23">
        <f t="shared" si="7"/>
        <v>1</v>
      </c>
      <c r="AO14" s="24">
        <f t="shared" si="8"/>
        <v>1</v>
      </c>
      <c r="AP14" s="4">
        <f t="shared" si="9"/>
        <v>1</v>
      </c>
    </row>
    <row r="15" spans="1:42" ht="12.75">
      <c r="A15" s="6">
        <v>8</v>
      </c>
      <c r="B15" s="11" t="s">
        <v>98</v>
      </c>
      <c r="C15" s="21" t="s">
        <v>99</v>
      </c>
      <c r="D15" s="21" t="s">
        <v>150</v>
      </c>
      <c r="E15" s="12" t="s">
        <v>151</v>
      </c>
      <c r="F15" s="15">
        <f t="shared" si="0"/>
        <v>9.25</v>
      </c>
      <c r="G15" s="18"/>
      <c r="H15" s="18">
        <v>4</v>
      </c>
      <c r="I15" s="18"/>
      <c r="J15" s="18"/>
      <c r="K15" s="18"/>
      <c r="L15" s="19">
        <f t="shared" si="1"/>
        <v>4</v>
      </c>
      <c r="M15" s="20">
        <f>L15</f>
        <v>4</v>
      </c>
      <c r="N15" s="18"/>
      <c r="O15" s="64">
        <v>0.8</v>
      </c>
      <c r="P15" s="18"/>
      <c r="Q15" s="18">
        <v>1</v>
      </c>
      <c r="R15" s="18"/>
      <c r="S15" s="22">
        <f t="shared" si="2"/>
        <v>1.8</v>
      </c>
      <c r="T15" s="20">
        <v>1.5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2">
        <f t="shared" si="4"/>
        <v>0</v>
      </c>
      <c r="AF15" s="20">
        <f t="shared" si="5"/>
        <v>0</v>
      </c>
      <c r="AG15" s="16">
        <f t="shared" si="6"/>
        <v>5.5</v>
      </c>
      <c r="AH15" s="13"/>
      <c r="AI15" s="3">
        <v>1</v>
      </c>
      <c r="AJ15" s="13"/>
      <c r="AK15" s="13"/>
      <c r="AL15" s="13">
        <v>0.75</v>
      </c>
      <c r="AM15" s="13">
        <v>2</v>
      </c>
      <c r="AN15" s="23">
        <f t="shared" si="7"/>
        <v>2.75</v>
      </c>
      <c r="AO15" s="24">
        <f t="shared" si="8"/>
        <v>2.75</v>
      </c>
      <c r="AP15" s="4">
        <f t="shared" si="9"/>
        <v>3.75</v>
      </c>
    </row>
  </sheetData>
  <sheetProtection/>
  <mergeCells count="35"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L3:L6"/>
    <mergeCell ref="M3:M6"/>
    <mergeCell ref="N3:N6"/>
    <mergeCell ref="O3:R3"/>
    <mergeCell ref="G4:K4"/>
    <mergeCell ref="O4:R4"/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8"/>
  <sheetViews>
    <sheetView zoomScalePageLayoutView="0" workbookViewId="0" topLeftCell="A1">
      <selection activeCell="AD15" sqref="AD15"/>
    </sheetView>
  </sheetViews>
  <sheetFormatPr defaultColWidth="9.140625" defaultRowHeight="12.75"/>
  <cols>
    <col min="1" max="1" width="2.28125" style="0" customWidth="1"/>
    <col min="2" max="2" width="10.140625" style="0" customWidth="1"/>
    <col min="3" max="3" width="7.7109375" style="0" customWidth="1"/>
    <col min="4" max="4" width="13.57421875" style="0" customWidth="1"/>
    <col min="5" max="6" width="6.8515625" style="0" customWidth="1"/>
    <col min="7" max="7" width="3.421875" style="0" customWidth="1"/>
    <col min="8" max="8" width="4.421875" style="0" customWidth="1"/>
    <col min="9" max="9" width="3.8515625" style="0" customWidth="1"/>
    <col min="10" max="10" width="3.7109375" style="0" customWidth="1"/>
    <col min="11" max="11" width="5.00390625" style="0" customWidth="1"/>
    <col min="12" max="12" width="4.8515625" style="0" customWidth="1"/>
    <col min="13" max="13" width="6.7109375" style="0" customWidth="1"/>
    <col min="14" max="14" width="4.28125" style="0" customWidth="1"/>
    <col min="15" max="16" width="6.7109375" style="0" customWidth="1"/>
    <col min="17" max="17" width="5.7109375" style="0" customWidth="1"/>
    <col min="18" max="18" width="7.28125" style="0" customWidth="1"/>
    <col min="19" max="19" width="4.421875" style="0" customWidth="1"/>
    <col min="20" max="20" width="5.421875" style="0" customWidth="1"/>
    <col min="21" max="21" width="6.8515625" style="0" customWidth="1"/>
    <col min="22" max="22" width="3.8515625" style="0" customWidth="1"/>
    <col min="23" max="23" width="7.00390625" style="0" customWidth="1"/>
    <col min="24" max="24" width="8.421875" style="0" customWidth="1"/>
    <col min="25" max="25" width="8.140625" style="0" customWidth="1"/>
    <col min="26" max="26" width="4.28125" style="0" customWidth="1"/>
    <col min="27" max="27" width="7.28125" style="0" customWidth="1"/>
    <col min="28" max="29" width="5.140625" style="0" customWidth="1"/>
    <col min="30" max="30" width="5.7109375" style="0" customWidth="1"/>
    <col min="31" max="31" width="4.421875" style="0" customWidth="1"/>
    <col min="32" max="32" width="4.8515625" style="0" customWidth="1"/>
    <col min="33" max="33" width="6.00390625" style="0" customWidth="1"/>
    <col min="34" max="34" width="8.28125" style="0" customWidth="1"/>
    <col min="35" max="35" width="9.7109375" style="0" customWidth="1"/>
    <col min="36" max="37" width="10.28125" style="0" customWidth="1"/>
    <col min="38" max="38" width="6.28125" style="0" customWidth="1"/>
    <col min="39" max="39" width="8.421875" style="0" customWidth="1"/>
    <col min="40" max="40" width="4.57421875" style="0" customWidth="1"/>
    <col min="41" max="41" width="5.57421875" style="0" customWidth="1"/>
    <col min="42" max="42" width="4.57421875" style="0" customWidth="1"/>
  </cols>
  <sheetData>
    <row r="1" spans="1:42" ht="12.75">
      <c r="A1" s="118" t="s">
        <v>176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</row>
    <row r="2" spans="1:42" ht="12.75" customHeight="1">
      <c r="A2" s="83" t="s">
        <v>12</v>
      </c>
      <c r="B2" s="80" t="s">
        <v>9</v>
      </c>
      <c r="C2" s="83" t="s">
        <v>8</v>
      </c>
      <c r="D2" s="80" t="s">
        <v>70</v>
      </c>
      <c r="E2" s="84" t="s">
        <v>0</v>
      </c>
      <c r="F2" s="86" t="s">
        <v>184</v>
      </c>
      <c r="G2" s="104" t="s">
        <v>13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31"/>
      <c r="AF2" s="31"/>
      <c r="AG2" s="114" t="s">
        <v>10</v>
      </c>
      <c r="AH2" s="117" t="s">
        <v>63</v>
      </c>
      <c r="AI2" s="117"/>
      <c r="AJ2" s="117"/>
      <c r="AK2" s="117"/>
      <c r="AL2" s="117"/>
      <c r="AM2" s="117"/>
      <c r="AN2" s="32"/>
      <c r="AO2" s="32"/>
      <c r="AP2" s="90" t="s">
        <v>11</v>
      </c>
    </row>
    <row r="3" spans="1:42" ht="12.75">
      <c r="A3" s="83"/>
      <c r="B3" s="81"/>
      <c r="C3" s="83"/>
      <c r="D3" s="81"/>
      <c r="E3" s="85"/>
      <c r="F3" s="86"/>
      <c r="G3" s="93" t="s">
        <v>25</v>
      </c>
      <c r="H3" s="94"/>
      <c r="I3" s="94"/>
      <c r="J3" s="94"/>
      <c r="K3" s="94"/>
      <c r="L3" s="87" t="s">
        <v>114</v>
      </c>
      <c r="M3" s="95" t="s">
        <v>115</v>
      </c>
      <c r="N3" s="98" t="s">
        <v>69</v>
      </c>
      <c r="O3" s="83" t="s">
        <v>26</v>
      </c>
      <c r="P3" s="83"/>
      <c r="Q3" s="83"/>
      <c r="R3" s="83"/>
      <c r="S3" s="87" t="s">
        <v>147</v>
      </c>
      <c r="T3" s="95" t="s">
        <v>148</v>
      </c>
      <c r="U3" s="83" t="s">
        <v>27</v>
      </c>
      <c r="V3" s="83"/>
      <c r="W3" s="83"/>
      <c r="X3" s="83" t="s">
        <v>29</v>
      </c>
      <c r="Y3" s="83"/>
      <c r="Z3" s="98" t="s">
        <v>38</v>
      </c>
      <c r="AA3" s="83" t="s">
        <v>39</v>
      </c>
      <c r="AB3" s="83"/>
      <c r="AC3" s="83"/>
      <c r="AD3" s="83"/>
      <c r="AE3" s="87" t="s">
        <v>116</v>
      </c>
      <c r="AF3" s="95" t="s">
        <v>117</v>
      </c>
      <c r="AG3" s="115"/>
      <c r="AH3" s="83" t="s">
        <v>50</v>
      </c>
      <c r="AI3" s="83"/>
      <c r="AJ3" s="83"/>
      <c r="AK3" s="83"/>
      <c r="AL3" s="93" t="s">
        <v>61</v>
      </c>
      <c r="AM3" s="113"/>
      <c r="AN3" s="87" t="s">
        <v>118</v>
      </c>
      <c r="AO3" s="95" t="s">
        <v>119</v>
      </c>
      <c r="AP3" s="91"/>
    </row>
    <row r="4" spans="1:42" ht="12.75">
      <c r="A4" s="83"/>
      <c r="B4" s="81"/>
      <c r="C4" s="83"/>
      <c r="D4" s="81"/>
      <c r="E4" s="85"/>
      <c r="F4" s="86"/>
      <c r="G4" s="101" t="s">
        <v>47</v>
      </c>
      <c r="H4" s="102"/>
      <c r="I4" s="102"/>
      <c r="J4" s="102"/>
      <c r="K4" s="102"/>
      <c r="L4" s="88"/>
      <c r="M4" s="96"/>
      <c r="N4" s="99"/>
      <c r="O4" s="101" t="s">
        <v>55</v>
      </c>
      <c r="P4" s="102"/>
      <c r="Q4" s="102"/>
      <c r="R4" s="103"/>
      <c r="S4" s="88"/>
      <c r="T4" s="96"/>
      <c r="U4" s="101" t="s">
        <v>56</v>
      </c>
      <c r="V4" s="102"/>
      <c r="W4" s="103"/>
      <c r="X4" s="101" t="s">
        <v>56</v>
      </c>
      <c r="Y4" s="102"/>
      <c r="Z4" s="99"/>
      <c r="AA4" s="106" t="s">
        <v>57</v>
      </c>
      <c r="AB4" s="107"/>
      <c r="AC4" s="107"/>
      <c r="AD4" s="108"/>
      <c r="AE4" s="88"/>
      <c r="AF4" s="109"/>
      <c r="AG4" s="115"/>
      <c r="AH4" s="111" t="s">
        <v>58</v>
      </c>
      <c r="AI4" s="112"/>
      <c r="AJ4" s="112"/>
      <c r="AK4" s="112"/>
      <c r="AL4" s="111" t="s">
        <v>62</v>
      </c>
      <c r="AM4" s="111"/>
      <c r="AN4" s="88"/>
      <c r="AO4" s="109"/>
      <c r="AP4" s="91"/>
    </row>
    <row r="5" spans="1:42" ht="12.75">
      <c r="A5" s="83"/>
      <c r="B5" s="81"/>
      <c r="C5" s="83"/>
      <c r="D5" s="81"/>
      <c r="E5" s="85"/>
      <c r="F5" s="86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88"/>
      <c r="M5" s="96"/>
      <c r="N5" s="99"/>
      <c r="O5" s="29" t="s">
        <v>20</v>
      </c>
      <c r="P5" s="29" t="s">
        <v>21</v>
      </c>
      <c r="Q5" s="29" t="s">
        <v>22</v>
      </c>
      <c r="R5" s="29" t="s">
        <v>23</v>
      </c>
      <c r="S5" s="88"/>
      <c r="T5" s="96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99"/>
      <c r="AA5" s="29" t="s">
        <v>20</v>
      </c>
      <c r="AB5" s="29" t="s">
        <v>21</v>
      </c>
      <c r="AC5" s="29" t="s">
        <v>22</v>
      </c>
      <c r="AD5" s="29" t="s">
        <v>23</v>
      </c>
      <c r="AE5" s="88"/>
      <c r="AF5" s="109"/>
      <c r="AG5" s="115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88"/>
      <c r="AO5" s="109"/>
      <c r="AP5" s="91"/>
    </row>
    <row r="6" spans="1:42" ht="195.75" customHeight="1">
      <c r="A6" s="83"/>
      <c r="B6" s="82"/>
      <c r="C6" s="83"/>
      <c r="D6" s="82"/>
      <c r="E6" s="85"/>
      <c r="F6" s="86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89"/>
      <c r="M6" s="97"/>
      <c r="N6" s="100"/>
      <c r="O6" s="30" t="s">
        <v>5</v>
      </c>
      <c r="P6" s="30" t="s">
        <v>71</v>
      </c>
      <c r="Q6" s="30" t="s">
        <v>6</v>
      </c>
      <c r="R6" s="30" t="s">
        <v>7</v>
      </c>
      <c r="S6" s="89"/>
      <c r="T6" s="97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100"/>
      <c r="AA6" s="30" t="s">
        <v>40</v>
      </c>
      <c r="AB6" s="30" t="s">
        <v>41</v>
      </c>
      <c r="AC6" s="30" t="s">
        <v>42</v>
      </c>
      <c r="AD6" s="30" t="s">
        <v>43</v>
      </c>
      <c r="AE6" s="89"/>
      <c r="AF6" s="110"/>
      <c r="AG6" s="116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89"/>
      <c r="AO6" s="110"/>
      <c r="AP6" s="92"/>
    </row>
    <row r="7" spans="1:42" ht="51">
      <c r="A7" s="39"/>
      <c r="B7" s="39"/>
      <c r="C7" s="39"/>
      <c r="D7" s="39"/>
      <c r="E7" s="8"/>
      <c r="F7" s="47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12.75">
      <c r="A8" s="6">
        <v>1</v>
      </c>
      <c r="B8" s="25" t="s">
        <v>145</v>
      </c>
      <c r="C8" s="25" t="s">
        <v>146</v>
      </c>
      <c r="D8" s="25" t="s">
        <v>150</v>
      </c>
      <c r="E8" s="2" t="s">
        <v>159</v>
      </c>
      <c r="F8" s="15">
        <f>AG8+AP8</f>
        <v>20.25</v>
      </c>
      <c r="G8" s="38"/>
      <c r="H8" s="38">
        <v>4</v>
      </c>
      <c r="I8" s="38"/>
      <c r="J8" s="38"/>
      <c r="K8" s="38">
        <v>2</v>
      </c>
      <c r="L8" s="19">
        <f>SUM(G8:K8)</f>
        <v>6</v>
      </c>
      <c r="M8" s="20">
        <f>L8</f>
        <v>6</v>
      </c>
      <c r="N8" s="38"/>
      <c r="O8" s="38"/>
      <c r="P8" s="38"/>
      <c r="Q8" s="38">
        <v>1</v>
      </c>
      <c r="R8" s="38">
        <v>0.5</v>
      </c>
      <c r="S8" s="22">
        <f>SUM(O8:R8)</f>
        <v>1.5</v>
      </c>
      <c r="T8" s="20">
        <f>S8</f>
        <v>1.5</v>
      </c>
      <c r="U8" s="38"/>
      <c r="V8" s="38"/>
      <c r="W8" s="38">
        <v>0.5</v>
      </c>
      <c r="X8" s="38">
        <v>1</v>
      </c>
      <c r="Y8" s="38">
        <v>1</v>
      </c>
      <c r="Z8" s="38">
        <v>1</v>
      </c>
      <c r="AA8" s="38">
        <v>1</v>
      </c>
      <c r="AB8" s="38"/>
      <c r="AC8" s="38"/>
      <c r="AD8" s="38">
        <v>0.25</v>
      </c>
      <c r="AE8" s="22">
        <f>SUM(AA8:AD8)</f>
        <v>1.25</v>
      </c>
      <c r="AF8" s="20">
        <f>AE8</f>
        <v>1.25</v>
      </c>
      <c r="AG8" s="16">
        <f>M8+N8+T8+U8+V8+W8+X8+Y8+Z8+AF8</f>
        <v>12.25</v>
      </c>
      <c r="AH8" s="2"/>
      <c r="AI8" s="3">
        <v>1.5</v>
      </c>
      <c r="AJ8" s="2"/>
      <c r="AK8" s="2">
        <v>1</v>
      </c>
      <c r="AL8" s="2">
        <v>3.5</v>
      </c>
      <c r="AM8" s="2">
        <v>2</v>
      </c>
      <c r="AN8" s="23">
        <f>AL8+AM8</f>
        <v>5.5</v>
      </c>
      <c r="AO8" s="24">
        <f>AN8</f>
        <v>5.5</v>
      </c>
      <c r="AP8" s="4">
        <f>AH8+AI8+AJ8+AK8+AO8</f>
        <v>8</v>
      </c>
    </row>
  </sheetData>
  <sheetProtection/>
  <mergeCells count="35"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L3:L6"/>
    <mergeCell ref="M3:M6"/>
    <mergeCell ref="N3:N6"/>
    <mergeCell ref="O3:R3"/>
    <mergeCell ref="G4:K4"/>
    <mergeCell ref="O4:R4"/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.00390625" style="0" customWidth="1"/>
    <col min="2" max="2" width="15.140625" style="0" customWidth="1"/>
    <col min="3" max="3" width="10.28125" style="0" customWidth="1"/>
    <col min="4" max="4" width="19.8515625" style="0" customWidth="1"/>
    <col min="5" max="5" width="6.8515625" style="0" customWidth="1"/>
    <col min="6" max="6" width="7.28125" style="0" customWidth="1"/>
    <col min="7" max="7" width="3.00390625" style="0" customWidth="1"/>
    <col min="8" max="8" width="4.28125" style="0" customWidth="1"/>
    <col min="9" max="9" width="2.8515625" style="0" customWidth="1"/>
    <col min="10" max="10" width="4.28125" style="0" customWidth="1"/>
    <col min="11" max="11" width="3.00390625" style="0" customWidth="1"/>
    <col min="12" max="12" width="4.28125" style="0" customWidth="1"/>
    <col min="13" max="13" width="7.00390625" style="0" customWidth="1"/>
    <col min="14" max="14" width="3.00390625" style="0" customWidth="1"/>
    <col min="15" max="16" width="3.7109375" style="0" customWidth="1"/>
    <col min="17" max="17" width="3.00390625" style="0" customWidth="1"/>
    <col min="18" max="18" width="3.57421875" style="0" customWidth="1"/>
    <col min="19" max="19" width="4.421875" style="0" customWidth="1"/>
    <col min="20" max="20" width="4.57421875" style="0" customWidth="1"/>
    <col min="21" max="21" width="3.7109375" style="0" customWidth="1"/>
    <col min="22" max="22" width="4.421875" style="0" customWidth="1"/>
    <col min="23" max="23" width="5.00390625" style="0" customWidth="1"/>
    <col min="24" max="24" width="7.57421875" style="0" customWidth="1"/>
    <col min="25" max="25" width="4.7109375" style="0" customWidth="1"/>
    <col min="26" max="26" width="4.00390625" style="0" customWidth="1"/>
    <col min="27" max="27" width="4.8515625" style="0" customWidth="1"/>
    <col min="28" max="28" width="4.57421875" style="0" customWidth="1"/>
    <col min="29" max="29" width="5.140625" style="0" customWidth="1"/>
    <col min="30" max="30" width="5.7109375" style="0" customWidth="1"/>
    <col min="31" max="31" width="4.7109375" style="0" customWidth="1"/>
    <col min="32" max="32" width="5.7109375" style="0" customWidth="1"/>
    <col min="33" max="33" width="5.28125" style="0" customWidth="1"/>
    <col min="38" max="38" width="4.7109375" style="0" customWidth="1"/>
    <col min="39" max="39" width="7.28125" style="0" customWidth="1"/>
    <col min="40" max="40" width="5.28125" style="0" customWidth="1"/>
    <col min="41" max="41" width="6.00390625" style="0" customWidth="1"/>
    <col min="42" max="42" width="5.421875" style="0" customWidth="1"/>
  </cols>
  <sheetData>
    <row r="1" spans="1:42" ht="12.75">
      <c r="A1" s="118" t="s">
        <v>177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</row>
    <row r="2" spans="1:42" ht="12.75" customHeight="1">
      <c r="A2" s="83" t="s">
        <v>12</v>
      </c>
      <c r="B2" s="80" t="s">
        <v>9</v>
      </c>
      <c r="C2" s="83" t="s">
        <v>8</v>
      </c>
      <c r="D2" s="80" t="s">
        <v>70</v>
      </c>
      <c r="E2" s="84" t="s">
        <v>0</v>
      </c>
      <c r="F2" s="86" t="s">
        <v>184</v>
      </c>
      <c r="G2" s="104" t="s">
        <v>13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31"/>
      <c r="AF2" s="31"/>
      <c r="AG2" s="114" t="s">
        <v>10</v>
      </c>
      <c r="AH2" s="117" t="s">
        <v>63</v>
      </c>
      <c r="AI2" s="117"/>
      <c r="AJ2" s="117"/>
      <c r="AK2" s="117"/>
      <c r="AL2" s="117"/>
      <c r="AM2" s="117"/>
      <c r="AN2" s="32"/>
      <c r="AO2" s="32"/>
      <c r="AP2" s="90" t="s">
        <v>11</v>
      </c>
    </row>
    <row r="3" spans="1:42" ht="12.75">
      <c r="A3" s="83"/>
      <c r="B3" s="81"/>
      <c r="C3" s="83"/>
      <c r="D3" s="81"/>
      <c r="E3" s="85"/>
      <c r="F3" s="86"/>
      <c r="G3" s="93" t="s">
        <v>25</v>
      </c>
      <c r="H3" s="94"/>
      <c r="I3" s="94"/>
      <c r="J3" s="94"/>
      <c r="K3" s="94"/>
      <c r="L3" s="87" t="s">
        <v>114</v>
      </c>
      <c r="M3" s="95" t="s">
        <v>115</v>
      </c>
      <c r="N3" s="98" t="s">
        <v>69</v>
      </c>
      <c r="O3" s="83" t="s">
        <v>26</v>
      </c>
      <c r="P3" s="83"/>
      <c r="Q3" s="83"/>
      <c r="R3" s="83"/>
      <c r="S3" s="87" t="s">
        <v>147</v>
      </c>
      <c r="T3" s="95" t="s">
        <v>148</v>
      </c>
      <c r="U3" s="83" t="s">
        <v>27</v>
      </c>
      <c r="V3" s="83"/>
      <c r="W3" s="83"/>
      <c r="X3" s="83" t="s">
        <v>29</v>
      </c>
      <c r="Y3" s="83"/>
      <c r="Z3" s="98" t="s">
        <v>38</v>
      </c>
      <c r="AA3" s="83" t="s">
        <v>39</v>
      </c>
      <c r="AB3" s="83"/>
      <c r="AC3" s="83"/>
      <c r="AD3" s="83"/>
      <c r="AE3" s="87" t="s">
        <v>116</v>
      </c>
      <c r="AF3" s="95" t="s">
        <v>117</v>
      </c>
      <c r="AG3" s="115"/>
      <c r="AH3" s="83" t="s">
        <v>50</v>
      </c>
      <c r="AI3" s="83"/>
      <c r="AJ3" s="83"/>
      <c r="AK3" s="83"/>
      <c r="AL3" s="93" t="s">
        <v>61</v>
      </c>
      <c r="AM3" s="113"/>
      <c r="AN3" s="87" t="s">
        <v>118</v>
      </c>
      <c r="AO3" s="95" t="s">
        <v>119</v>
      </c>
      <c r="AP3" s="91"/>
    </row>
    <row r="4" spans="1:42" ht="12.75">
      <c r="A4" s="83"/>
      <c r="B4" s="81"/>
      <c r="C4" s="83"/>
      <c r="D4" s="81"/>
      <c r="E4" s="85"/>
      <c r="F4" s="86"/>
      <c r="G4" s="101" t="s">
        <v>47</v>
      </c>
      <c r="H4" s="102"/>
      <c r="I4" s="102"/>
      <c r="J4" s="102"/>
      <c r="K4" s="102"/>
      <c r="L4" s="88"/>
      <c r="M4" s="96"/>
      <c r="N4" s="99"/>
      <c r="O4" s="101" t="s">
        <v>55</v>
      </c>
      <c r="P4" s="102"/>
      <c r="Q4" s="102"/>
      <c r="R4" s="103"/>
      <c r="S4" s="88"/>
      <c r="T4" s="96"/>
      <c r="U4" s="101" t="s">
        <v>56</v>
      </c>
      <c r="V4" s="102"/>
      <c r="W4" s="103"/>
      <c r="X4" s="101" t="s">
        <v>56</v>
      </c>
      <c r="Y4" s="102"/>
      <c r="Z4" s="99"/>
      <c r="AA4" s="106" t="s">
        <v>57</v>
      </c>
      <c r="AB4" s="107"/>
      <c r="AC4" s="107"/>
      <c r="AD4" s="108"/>
      <c r="AE4" s="88"/>
      <c r="AF4" s="109"/>
      <c r="AG4" s="115"/>
      <c r="AH4" s="111" t="s">
        <v>58</v>
      </c>
      <c r="AI4" s="112"/>
      <c r="AJ4" s="112"/>
      <c r="AK4" s="112"/>
      <c r="AL4" s="111" t="s">
        <v>62</v>
      </c>
      <c r="AM4" s="111"/>
      <c r="AN4" s="88"/>
      <c r="AO4" s="109"/>
      <c r="AP4" s="91"/>
    </row>
    <row r="5" spans="1:42" ht="25.5">
      <c r="A5" s="83"/>
      <c r="B5" s="81"/>
      <c r="C5" s="83"/>
      <c r="D5" s="81"/>
      <c r="E5" s="85"/>
      <c r="F5" s="86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88"/>
      <c r="M5" s="96"/>
      <c r="N5" s="99"/>
      <c r="O5" s="29" t="s">
        <v>20</v>
      </c>
      <c r="P5" s="29" t="s">
        <v>21</v>
      </c>
      <c r="Q5" s="29" t="s">
        <v>22</v>
      </c>
      <c r="R5" s="29" t="s">
        <v>23</v>
      </c>
      <c r="S5" s="88"/>
      <c r="T5" s="96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99"/>
      <c r="AA5" s="29" t="s">
        <v>20</v>
      </c>
      <c r="AB5" s="29" t="s">
        <v>21</v>
      </c>
      <c r="AC5" s="29" t="s">
        <v>22</v>
      </c>
      <c r="AD5" s="29" t="s">
        <v>23</v>
      </c>
      <c r="AE5" s="88"/>
      <c r="AF5" s="109"/>
      <c r="AG5" s="115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88"/>
      <c r="AO5" s="109"/>
      <c r="AP5" s="91"/>
    </row>
    <row r="6" spans="1:42" ht="192.75" customHeight="1">
      <c r="A6" s="83"/>
      <c r="B6" s="82"/>
      <c r="C6" s="83"/>
      <c r="D6" s="82"/>
      <c r="E6" s="85"/>
      <c r="F6" s="86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89"/>
      <c r="M6" s="97"/>
      <c r="N6" s="100"/>
      <c r="O6" s="30" t="s">
        <v>5</v>
      </c>
      <c r="P6" s="30" t="s">
        <v>71</v>
      </c>
      <c r="Q6" s="30" t="s">
        <v>6</v>
      </c>
      <c r="R6" s="30" t="s">
        <v>7</v>
      </c>
      <c r="S6" s="89"/>
      <c r="T6" s="97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100"/>
      <c r="AA6" s="30" t="s">
        <v>40</v>
      </c>
      <c r="AB6" s="30" t="s">
        <v>41</v>
      </c>
      <c r="AC6" s="30" t="s">
        <v>42</v>
      </c>
      <c r="AD6" s="30" t="s">
        <v>43</v>
      </c>
      <c r="AE6" s="89"/>
      <c r="AF6" s="110"/>
      <c r="AG6" s="116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89"/>
      <c r="AO6" s="110"/>
      <c r="AP6" s="92"/>
    </row>
    <row r="7" spans="1:42" ht="63.75">
      <c r="A7" s="39"/>
      <c r="B7" s="39"/>
      <c r="C7" s="39"/>
      <c r="D7" s="39"/>
      <c r="E7" s="8"/>
      <c r="F7" s="47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12.75">
      <c r="A8" s="6">
        <v>1</v>
      </c>
      <c r="B8" s="25" t="s">
        <v>133</v>
      </c>
      <c r="C8" s="25" t="s">
        <v>97</v>
      </c>
      <c r="D8" s="25" t="s">
        <v>152</v>
      </c>
      <c r="E8" s="2" t="s">
        <v>153</v>
      </c>
      <c r="F8" s="15">
        <f>AG8+AP8</f>
        <v>21.93</v>
      </c>
      <c r="G8" s="38"/>
      <c r="H8" s="38">
        <v>4</v>
      </c>
      <c r="I8" s="38"/>
      <c r="J8" s="38">
        <v>3</v>
      </c>
      <c r="K8" s="38"/>
      <c r="L8" s="19">
        <f>SUM(G8:K8)</f>
        <v>7</v>
      </c>
      <c r="M8" s="20">
        <f>L8</f>
        <v>7</v>
      </c>
      <c r="N8" s="38"/>
      <c r="O8" s="38"/>
      <c r="P8" s="38"/>
      <c r="Q8" s="38"/>
      <c r="R8" s="38"/>
      <c r="S8" s="22">
        <f>SUM(O8:R8)</f>
        <v>0</v>
      </c>
      <c r="T8" s="20">
        <f>S8</f>
        <v>0</v>
      </c>
      <c r="U8" s="38"/>
      <c r="V8" s="38"/>
      <c r="W8" s="38">
        <v>0.45</v>
      </c>
      <c r="X8" s="38">
        <v>0.5</v>
      </c>
      <c r="Y8" s="38">
        <v>0.5</v>
      </c>
      <c r="Z8" s="38"/>
      <c r="AA8" s="38"/>
      <c r="AB8" s="38">
        <v>0.25</v>
      </c>
      <c r="AC8" s="38">
        <v>1</v>
      </c>
      <c r="AD8" s="38"/>
      <c r="AE8" s="22">
        <f>SUM(AA8:AD8)</f>
        <v>1.25</v>
      </c>
      <c r="AF8" s="20">
        <f>AE8</f>
        <v>1.25</v>
      </c>
      <c r="AG8" s="16">
        <f>M8+N8+T8+U8+V8+W8+X8+Y8+Z8+AF8</f>
        <v>9.7</v>
      </c>
      <c r="AH8" s="2"/>
      <c r="AI8" s="3">
        <v>2</v>
      </c>
      <c r="AJ8" s="2">
        <v>0.23</v>
      </c>
      <c r="AK8" s="2"/>
      <c r="AL8" s="2">
        <v>10</v>
      </c>
      <c r="AM8" s="2">
        <v>2</v>
      </c>
      <c r="AN8" s="23">
        <f>AL8+AM8</f>
        <v>12</v>
      </c>
      <c r="AO8" s="24">
        <v>10</v>
      </c>
      <c r="AP8" s="4">
        <f>AH8+AI8+AJ8+AK8+AO8</f>
        <v>12.23</v>
      </c>
    </row>
    <row r="9" spans="1:42" ht="12.75">
      <c r="A9" s="6">
        <v>2</v>
      </c>
      <c r="B9" s="27" t="s">
        <v>185</v>
      </c>
      <c r="C9" s="27" t="s">
        <v>132</v>
      </c>
      <c r="D9" s="27" t="s">
        <v>161</v>
      </c>
      <c r="E9" s="12" t="s">
        <v>153</v>
      </c>
      <c r="F9" s="17">
        <f>AG9+AP9</f>
        <v>8.5</v>
      </c>
      <c r="G9" s="49"/>
      <c r="H9" s="49">
        <v>4</v>
      </c>
      <c r="I9" s="49"/>
      <c r="J9" s="49"/>
      <c r="K9" s="49"/>
      <c r="L9" s="19">
        <f>SUM(G9:K9)</f>
        <v>4</v>
      </c>
      <c r="M9" s="20">
        <f>L9</f>
        <v>4</v>
      </c>
      <c r="N9" s="49"/>
      <c r="O9" s="49"/>
      <c r="P9" s="49"/>
      <c r="Q9" s="49"/>
      <c r="R9" s="49"/>
      <c r="S9" s="22">
        <f>SUM(O9:R9)</f>
        <v>0</v>
      </c>
      <c r="T9" s="20">
        <f>S9</f>
        <v>0</v>
      </c>
      <c r="U9" s="49"/>
      <c r="V9" s="49"/>
      <c r="W9" s="49">
        <v>0.5</v>
      </c>
      <c r="X9" s="49"/>
      <c r="Y9" s="49">
        <v>0.5</v>
      </c>
      <c r="Z9" s="49"/>
      <c r="AA9" s="49"/>
      <c r="AB9" s="49"/>
      <c r="AC9" s="49"/>
      <c r="AD9" s="49"/>
      <c r="AE9" s="22">
        <f>SUM(AA9:AD9)</f>
        <v>0</v>
      </c>
      <c r="AF9" s="20">
        <f>AE9</f>
        <v>0</v>
      </c>
      <c r="AG9" s="16">
        <f>M9+N9+T9+U9+V9+W9+X9+Y9+Z9+AF9</f>
        <v>5</v>
      </c>
      <c r="AH9" s="12"/>
      <c r="AI9" s="3">
        <v>2</v>
      </c>
      <c r="AJ9" s="12"/>
      <c r="AK9" s="12"/>
      <c r="AL9" s="12">
        <v>1.5</v>
      </c>
      <c r="AM9" s="12"/>
      <c r="AN9" s="23">
        <f>AL9+AM9</f>
        <v>1.5</v>
      </c>
      <c r="AO9" s="24">
        <f>AN9</f>
        <v>1.5</v>
      </c>
      <c r="AP9" s="4">
        <f>AH9+AI9+AJ9+AK9+AO9</f>
        <v>3.5</v>
      </c>
    </row>
  </sheetData>
  <sheetProtection/>
  <mergeCells count="35"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L3:L6"/>
    <mergeCell ref="M3:M6"/>
    <mergeCell ref="N3:N6"/>
    <mergeCell ref="O3:R3"/>
    <mergeCell ref="G4:K4"/>
    <mergeCell ref="O4:R4"/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19"/>
  <sheetViews>
    <sheetView zoomScalePageLayoutView="0" workbookViewId="0" topLeftCell="A4">
      <selection activeCell="I10" sqref="I10"/>
    </sheetView>
  </sheetViews>
  <sheetFormatPr defaultColWidth="9.140625" defaultRowHeight="12.75"/>
  <cols>
    <col min="1" max="1" width="2.140625" style="0" customWidth="1"/>
    <col min="2" max="2" width="8.8515625" style="0" customWidth="1"/>
    <col min="3" max="3" width="8.57421875" style="0" customWidth="1"/>
    <col min="4" max="4" width="13.140625" style="0" customWidth="1"/>
    <col min="5" max="6" width="7.421875" style="0" customWidth="1"/>
    <col min="7" max="7" width="4.421875" style="0" customWidth="1"/>
    <col min="8" max="8" width="4.28125" style="0" customWidth="1"/>
    <col min="9" max="10" width="4.421875" style="0" customWidth="1"/>
    <col min="11" max="11" width="3.140625" style="0" customWidth="1"/>
    <col min="12" max="12" width="6.421875" style="0" customWidth="1"/>
    <col min="13" max="13" width="6.7109375" style="0" customWidth="1"/>
    <col min="14" max="14" width="4.421875" style="0" customWidth="1"/>
    <col min="15" max="16" width="3.7109375" style="0" customWidth="1"/>
    <col min="17" max="17" width="4.421875" style="0" customWidth="1"/>
    <col min="18" max="18" width="4.57421875" style="0" customWidth="1"/>
    <col min="19" max="19" width="4.28125" style="0" customWidth="1"/>
    <col min="20" max="20" width="4.421875" style="0" customWidth="1"/>
    <col min="21" max="22" width="3.7109375" style="0" customWidth="1"/>
    <col min="23" max="23" width="5.7109375" style="0" customWidth="1"/>
    <col min="24" max="24" width="7.8515625" style="0" customWidth="1"/>
    <col min="25" max="25" width="5.140625" style="0" customWidth="1"/>
    <col min="26" max="26" width="4.00390625" style="0" customWidth="1"/>
    <col min="27" max="27" width="5.57421875" style="0" customWidth="1"/>
    <col min="28" max="28" width="5.28125" style="0" customWidth="1"/>
    <col min="29" max="29" width="7.00390625" style="0" customWidth="1"/>
    <col min="30" max="30" width="6.8515625" style="0" customWidth="1"/>
    <col min="31" max="31" width="4.421875" style="0" customWidth="1"/>
    <col min="32" max="32" width="4.8515625" style="0" customWidth="1"/>
    <col min="33" max="33" width="5.28125" style="0" customWidth="1"/>
    <col min="34" max="34" width="9.421875" style="0" customWidth="1"/>
    <col min="38" max="38" width="5.28125" style="0" customWidth="1"/>
    <col min="40" max="40" width="4.57421875" style="0" customWidth="1"/>
    <col min="41" max="41" width="5.7109375" style="0" customWidth="1"/>
    <col min="42" max="42" width="5.28125" style="0" customWidth="1"/>
  </cols>
  <sheetData>
    <row r="1" spans="1:42" ht="12.75">
      <c r="A1" s="118" t="s">
        <v>178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</row>
    <row r="2" spans="1:42" ht="12.75" customHeight="1">
      <c r="A2" s="83" t="s">
        <v>12</v>
      </c>
      <c r="B2" s="80" t="s">
        <v>9</v>
      </c>
      <c r="C2" s="83" t="s">
        <v>8</v>
      </c>
      <c r="D2" s="80" t="s">
        <v>70</v>
      </c>
      <c r="E2" s="84" t="s">
        <v>0</v>
      </c>
      <c r="F2" s="86" t="s">
        <v>184</v>
      </c>
      <c r="G2" s="104" t="s">
        <v>13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31"/>
      <c r="AF2" s="31"/>
      <c r="AG2" s="114" t="s">
        <v>10</v>
      </c>
      <c r="AH2" s="117" t="s">
        <v>63</v>
      </c>
      <c r="AI2" s="117"/>
      <c r="AJ2" s="117"/>
      <c r="AK2" s="117"/>
      <c r="AL2" s="117"/>
      <c r="AM2" s="117"/>
      <c r="AN2" s="32"/>
      <c r="AO2" s="32"/>
      <c r="AP2" s="90" t="s">
        <v>11</v>
      </c>
    </row>
    <row r="3" spans="1:42" ht="12.75">
      <c r="A3" s="83"/>
      <c r="B3" s="81"/>
      <c r="C3" s="83"/>
      <c r="D3" s="81"/>
      <c r="E3" s="85"/>
      <c r="F3" s="86"/>
      <c r="G3" s="93" t="s">
        <v>25</v>
      </c>
      <c r="H3" s="94"/>
      <c r="I3" s="94"/>
      <c r="J3" s="94"/>
      <c r="K3" s="94"/>
      <c r="L3" s="87" t="s">
        <v>114</v>
      </c>
      <c r="M3" s="95" t="s">
        <v>115</v>
      </c>
      <c r="N3" s="98" t="s">
        <v>69</v>
      </c>
      <c r="O3" s="83" t="s">
        <v>26</v>
      </c>
      <c r="P3" s="83"/>
      <c r="Q3" s="83"/>
      <c r="R3" s="83"/>
      <c r="S3" s="87" t="s">
        <v>147</v>
      </c>
      <c r="T3" s="95" t="s">
        <v>148</v>
      </c>
      <c r="U3" s="83" t="s">
        <v>27</v>
      </c>
      <c r="V3" s="83"/>
      <c r="W3" s="83"/>
      <c r="X3" s="83" t="s">
        <v>29</v>
      </c>
      <c r="Y3" s="83"/>
      <c r="Z3" s="98" t="s">
        <v>38</v>
      </c>
      <c r="AA3" s="83" t="s">
        <v>39</v>
      </c>
      <c r="AB3" s="83"/>
      <c r="AC3" s="83"/>
      <c r="AD3" s="83"/>
      <c r="AE3" s="87" t="s">
        <v>116</v>
      </c>
      <c r="AF3" s="95" t="s">
        <v>117</v>
      </c>
      <c r="AG3" s="115"/>
      <c r="AH3" s="83" t="s">
        <v>50</v>
      </c>
      <c r="AI3" s="83"/>
      <c r="AJ3" s="83"/>
      <c r="AK3" s="83"/>
      <c r="AL3" s="93" t="s">
        <v>61</v>
      </c>
      <c r="AM3" s="113"/>
      <c r="AN3" s="87" t="s">
        <v>118</v>
      </c>
      <c r="AO3" s="95" t="s">
        <v>119</v>
      </c>
      <c r="AP3" s="91"/>
    </row>
    <row r="4" spans="1:42" ht="12.75">
      <c r="A4" s="83"/>
      <c r="B4" s="81"/>
      <c r="C4" s="83"/>
      <c r="D4" s="81"/>
      <c r="E4" s="85"/>
      <c r="F4" s="86"/>
      <c r="G4" s="101" t="s">
        <v>47</v>
      </c>
      <c r="H4" s="102"/>
      <c r="I4" s="102"/>
      <c r="J4" s="102"/>
      <c r="K4" s="102"/>
      <c r="L4" s="88"/>
      <c r="M4" s="96"/>
      <c r="N4" s="99"/>
      <c r="O4" s="101" t="s">
        <v>55</v>
      </c>
      <c r="P4" s="102"/>
      <c r="Q4" s="102"/>
      <c r="R4" s="103"/>
      <c r="S4" s="88"/>
      <c r="T4" s="96"/>
      <c r="U4" s="101" t="s">
        <v>56</v>
      </c>
      <c r="V4" s="102"/>
      <c r="W4" s="103"/>
      <c r="X4" s="101" t="s">
        <v>56</v>
      </c>
      <c r="Y4" s="102"/>
      <c r="Z4" s="99"/>
      <c r="AA4" s="106" t="s">
        <v>57</v>
      </c>
      <c r="AB4" s="107"/>
      <c r="AC4" s="107"/>
      <c r="AD4" s="108"/>
      <c r="AE4" s="88"/>
      <c r="AF4" s="109"/>
      <c r="AG4" s="115"/>
      <c r="AH4" s="111" t="s">
        <v>58</v>
      </c>
      <c r="AI4" s="112"/>
      <c r="AJ4" s="112"/>
      <c r="AK4" s="112"/>
      <c r="AL4" s="111" t="s">
        <v>62</v>
      </c>
      <c r="AM4" s="111"/>
      <c r="AN4" s="88"/>
      <c r="AO4" s="109"/>
      <c r="AP4" s="91"/>
    </row>
    <row r="5" spans="1:42" ht="12.75">
      <c r="A5" s="83"/>
      <c r="B5" s="81"/>
      <c r="C5" s="83"/>
      <c r="D5" s="81"/>
      <c r="E5" s="85"/>
      <c r="F5" s="86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88"/>
      <c r="M5" s="96"/>
      <c r="N5" s="99"/>
      <c r="O5" s="29" t="s">
        <v>20</v>
      </c>
      <c r="P5" s="29" t="s">
        <v>21</v>
      </c>
      <c r="Q5" s="29" t="s">
        <v>22</v>
      </c>
      <c r="R5" s="29" t="s">
        <v>23</v>
      </c>
      <c r="S5" s="88"/>
      <c r="T5" s="96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99"/>
      <c r="AA5" s="29" t="s">
        <v>20</v>
      </c>
      <c r="AB5" s="29" t="s">
        <v>21</v>
      </c>
      <c r="AC5" s="29" t="s">
        <v>22</v>
      </c>
      <c r="AD5" s="29" t="s">
        <v>23</v>
      </c>
      <c r="AE5" s="88"/>
      <c r="AF5" s="109"/>
      <c r="AG5" s="115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88"/>
      <c r="AO5" s="109"/>
      <c r="AP5" s="91"/>
    </row>
    <row r="6" spans="1:42" ht="230.25" customHeight="1">
      <c r="A6" s="83"/>
      <c r="B6" s="82"/>
      <c r="C6" s="83"/>
      <c r="D6" s="82"/>
      <c r="E6" s="85"/>
      <c r="F6" s="86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89"/>
      <c r="M6" s="97"/>
      <c r="N6" s="100"/>
      <c r="O6" s="30" t="s">
        <v>5</v>
      </c>
      <c r="P6" s="30" t="s">
        <v>71</v>
      </c>
      <c r="Q6" s="30" t="s">
        <v>6</v>
      </c>
      <c r="R6" s="30" t="s">
        <v>7</v>
      </c>
      <c r="S6" s="89"/>
      <c r="T6" s="97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100"/>
      <c r="AA6" s="30" t="s">
        <v>40</v>
      </c>
      <c r="AB6" s="30" t="s">
        <v>41</v>
      </c>
      <c r="AC6" s="30" t="s">
        <v>42</v>
      </c>
      <c r="AD6" s="30" t="s">
        <v>43</v>
      </c>
      <c r="AE6" s="89"/>
      <c r="AF6" s="110"/>
      <c r="AG6" s="116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89"/>
      <c r="AO6" s="110"/>
      <c r="AP6" s="92"/>
    </row>
    <row r="7" spans="1:42" ht="51">
      <c r="A7" s="39"/>
      <c r="B7" s="39"/>
      <c r="C7" s="39"/>
      <c r="D7" s="39"/>
      <c r="E7" s="8"/>
      <c r="F7" s="47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25.5">
      <c r="A8" s="6">
        <v>1</v>
      </c>
      <c r="B8" s="1" t="s">
        <v>106</v>
      </c>
      <c r="C8" s="5" t="s">
        <v>107</v>
      </c>
      <c r="D8" s="5" t="s">
        <v>150</v>
      </c>
      <c r="E8" s="2" t="s">
        <v>157</v>
      </c>
      <c r="F8" s="15">
        <f>AG8+AP8</f>
        <v>17</v>
      </c>
      <c r="G8" s="14">
        <v>6</v>
      </c>
      <c r="H8" s="14"/>
      <c r="I8" s="14"/>
      <c r="J8" s="14">
        <v>3</v>
      </c>
      <c r="K8" s="14"/>
      <c r="L8" s="19">
        <f>SUM(G8:K8)</f>
        <v>9</v>
      </c>
      <c r="M8" s="20">
        <v>9</v>
      </c>
      <c r="N8" s="14"/>
      <c r="O8" s="14"/>
      <c r="P8" s="14"/>
      <c r="Q8" s="14">
        <v>1</v>
      </c>
      <c r="R8" s="14">
        <v>0.5</v>
      </c>
      <c r="S8" s="22">
        <f>SUM(O8:R8)</f>
        <v>1.5</v>
      </c>
      <c r="T8" s="20">
        <f>S8</f>
        <v>1.5</v>
      </c>
      <c r="U8" s="14"/>
      <c r="V8" s="14"/>
      <c r="W8" s="14">
        <v>0.5</v>
      </c>
      <c r="X8" s="14">
        <v>1</v>
      </c>
      <c r="Y8" s="14"/>
      <c r="Z8" s="14"/>
      <c r="AA8" s="14">
        <v>0.5</v>
      </c>
      <c r="AB8" s="14">
        <v>1</v>
      </c>
      <c r="AC8" s="14"/>
      <c r="AD8" s="14"/>
      <c r="AE8" s="22">
        <f>SUM(AA8:AD8)</f>
        <v>1.5</v>
      </c>
      <c r="AF8" s="20">
        <f>AE8</f>
        <v>1.5</v>
      </c>
      <c r="AG8" s="16">
        <f>M8+N8+T8+U8+V8+W8+X8+Y8+Z8+AF8</f>
        <v>13.5</v>
      </c>
      <c r="AH8" s="3"/>
      <c r="AI8" s="3"/>
      <c r="AJ8" s="3"/>
      <c r="AK8" s="3"/>
      <c r="AL8" s="3">
        <v>3.5</v>
      </c>
      <c r="AM8" s="3"/>
      <c r="AN8" s="23">
        <f>AL8+AM8</f>
        <v>3.5</v>
      </c>
      <c r="AO8" s="24">
        <f>AN8</f>
        <v>3.5</v>
      </c>
      <c r="AP8" s="4">
        <f>AH8+AI8+AJ8+AK8+AO8</f>
        <v>3.5</v>
      </c>
    </row>
    <row r="9" spans="1:42" ht="25.5">
      <c r="A9" s="6">
        <v>2</v>
      </c>
      <c r="B9" s="11" t="s">
        <v>110</v>
      </c>
      <c r="C9" s="21" t="s">
        <v>111</v>
      </c>
      <c r="D9" s="21" t="s">
        <v>158</v>
      </c>
      <c r="E9" s="12" t="s">
        <v>151</v>
      </c>
      <c r="F9" s="15">
        <f>AG9+AP9</f>
        <v>13.05</v>
      </c>
      <c r="G9" s="18"/>
      <c r="H9" s="18">
        <v>4</v>
      </c>
      <c r="I9" s="18">
        <v>3</v>
      </c>
      <c r="J9" s="18">
        <v>3</v>
      </c>
      <c r="K9" s="18"/>
      <c r="L9" s="19">
        <v>10</v>
      </c>
      <c r="M9" s="20">
        <v>7</v>
      </c>
      <c r="N9" s="18"/>
      <c r="O9" s="18"/>
      <c r="P9" s="18"/>
      <c r="Q9" s="18">
        <v>1</v>
      </c>
      <c r="R9" s="18"/>
      <c r="S9" s="22">
        <f>SUM(O9:R9)</f>
        <v>1</v>
      </c>
      <c r="T9" s="20">
        <f>S9</f>
        <v>1</v>
      </c>
      <c r="U9" s="18"/>
      <c r="V9" s="18"/>
      <c r="W9" s="18"/>
      <c r="X9" s="18"/>
      <c r="Y9" s="18"/>
      <c r="Z9" s="18"/>
      <c r="AA9" s="18"/>
      <c r="AB9" s="18"/>
      <c r="AC9" s="18"/>
      <c r="AD9" s="18"/>
      <c r="AE9" s="22">
        <f>SUM(AA9:AD9)</f>
        <v>0</v>
      </c>
      <c r="AF9" s="20">
        <f>AE9</f>
        <v>0</v>
      </c>
      <c r="AG9" s="16">
        <f>M9+N9+T9+U9+V9+W9+X9+Y9+Z9+AF9</f>
        <v>8</v>
      </c>
      <c r="AH9" s="13"/>
      <c r="AI9" s="3"/>
      <c r="AJ9" s="13">
        <v>0.3</v>
      </c>
      <c r="AK9" s="13"/>
      <c r="AL9" s="13">
        <v>4.75</v>
      </c>
      <c r="AM9" s="13"/>
      <c r="AN9" s="23">
        <f>AL9+AM9</f>
        <v>4.75</v>
      </c>
      <c r="AO9" s="24">
        <f>AN9</f>
        <v>4.75</v>
      </c>
      <c r="AP9" s="4">
        <f>AH9+AI9+AJ9+AK9+AO9</f>
        <v>5.05</v>
      </c>
    </row>
    <row r="10" spans="1:42" ht="25.5">
      <c r="A10" s="6">
        <v>3</v>
      </c>
      <c r="B10" s="11" t="s">
        <v>108</v>
      </c>
      <c r="C10" s="26" t="s">
        <v>172</v>
      </c>
      <c r="D10" s="26" t="s">
        <v>165</v>
      </c>
      <c r="E10" s="12" t="s">
        <v>151</v>
      </c>
      <c r="F10" s="15">
        <f>AG10+AP10</f>
        <v>12.725</v>
      </c>
      <c r="G10" s="18"/>
      <c r="H10" s="18">
        <v>4</v>
      </c>
      <c r="I10" s="18">
        <v>3</v>
      </c>
      <c r="J10" s="18"/>
      <c r="K10" s="18"/>
      <c r="L10" s="19">
        <f>SUM(G10:K10)</f>
        <v>7</v>
      </c>
      <c r="M10" s="20">
        <f>L10</f>
        <v>7</v>
      </c>
      <c r="N10" s="18">
        <v>1</v>
      </c>
      <c r="O10" s="18"/>
      <c r="P10" s="18"/>
      <c r="Q10" s="18"/>
      <c r="R10" s="18"/>
      <c r="S10" s="22">
        <f>SUM(O10:R10)</f>
        <v>0</v>
      </c>
      <c r="T10" s="20">
        <f>S10</f>
        <v>0</v>
      </c>
      <c r="U10" s="18"/>
      <c r="V10" s="18"/>
      <c r="W10" s="18"/>
      <c r="X10" s="18"/>
      <c r="Y10" s="18">
        <v>1</v>
      </c>
      <c r="Z10" s="18"/>
      <c r="AA10" s="18"/>
      <c r="AB10" s="18"/>
      <c r="AC10" s="18"/>
      <c r="AD10" s="18"/>
      <c r="AE10" s="22">
        <f>SUM(AA10:AD10)</f>
        <v>0</v>
      </c>
      <c r="AF10" s="20">
        <f>AE10</f>
        <v>0</v>
      </c>
      <c r="AG10" s="16">
        <f>M10+N10+T10+U10+V10+W10+X10+Y10+Z10+AF10</f>
        <v>9</v>
      </c>
      <c r="AH10" s="13"/>
      <c r="AI10" s="3">
        <v>1.75</v>
      </c>
      <c r="AJ10" s="13">
        <v>0.225</v>
      </c>
      <c r="AK10" s="13"/>
      <c r="AL10" s="13">
        <v>1.75</v>
      </c>
      <c r="AM10" s="13"/>
      <c r="AN10" s="23">
        <f>AL10+AM10</f>
        <v>1.75</v>
      </c>
      <c r="AO10" s="24">
        <f>AN10</f>
        <v>1.75</v>
      </c>
      <c r="AP10" s="4">
        <f>AH10+AI10+AJ10+AK10+AO10</f>
        <v>3.725</v>
      </c>
    </row>
    <row r="19" ht="12.75">
      <c r="F19" s="66"/>
    </row>
  </sheetData>
  <sheetProtection/>
  <mergeCells count="35"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L3:L6"/>
    <mergeCell ref="M3:M6"/>
    <mergeCell ref="N3:N6"/>
    <mergeCell ref="O3:R3"/>
    <mergeCell ref="G4:K4"/>
    <mergeCell ref="O4:R4"/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2018-07-20T09:20:49Z</cp:lastPrinted>
  <dcterms:created xsi:type="dcterms:W3CDTF">2011-07-08T10:32:53Z</dcterms:created>
  <dcterms:modified xsi:type="dcterms:W3CDTF">2018-08-10T07:31:17Z</dcterms:modified>
  <cp:category/>
  <cp:version/>
  <cp:contentType/>
  <cp:contentStatus/>
</cp:coreProperties>
</file>